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6" sheetId="1" r:id="rId1"/>
  </sheets>
  <definedNames>
    <definedName name="_xlnm.Print_Area" localSheetId="0">'Прил. 6'!$A$1:$R$38</definedName>
  </definedNames>
  <calcPr fullCalcOnLoad="1"/>
</workbook>
</file>

<file path=xl/sharedStrings.xml><?xml version="1.0" encoding="utf-8"?>
<sst xmlns="http://schemas.openxmlformats.org/spreadsheetml/2006/main" count="43" uniqueCount="43">
  <si>
    <t>Дорожное хозяйство (дорожные фонды)</t>
  </si>
  <si>
    <t>тыс.руб.</t>
  </si>
  <si>
    <t>СОЦИАЛЬНАЯ ПОЛИТИКА</t>
  </si>
  <si>
    <t>Пенсионное обеспечение</t>
  </si>
  <si>
    <t>КУЛЬТУРА, КИНЕМАТОГРАФИЯ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</si>
  <si>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</si>
  <si>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</si>
  <si>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</si>
  <si>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</si>
  <si>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</si>
  <si>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</si>
  <si>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</si>
  <si>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</si>
  <si>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</si>
  <si>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</si>
  <si>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</si>
  <si>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</si>
  <si>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</si>
  <si>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структура расходов</t>
  </si>
  <si>
    <t/>
  </si>
  <si>
    <t>Другие вопросы в области национальной безопасности и правоохранительной деятельности</t>
  </si>
  <si>
    <t>Органы юстиции</t>
  </si>
  <si>
    <t>НАИМЕНОВАНИЕ (ПОКАЗАТЕЛИ)</t>
  </si>
  <si>
    <t>РАЗДЕЛ</t>
  </si>
  <si>
    <t>ПОДРАЗДЕЛ</t>
  </si>
  <si>
    <t>2019 ГОД</t>
  </si>
  <si>
    <t>АДМИНИСТРАЦИЯ СЕЛЬСКОГО ПОСЕЛЕНИЯ АГАН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</si>
  <si>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</si>
  <si>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</si>
  <si>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</si>
  <si>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</si>
  <si>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2020 ГОД</t>
  </si>
  <si>
    <t>НАЦИОНАЛЬНАЯ ОБОРОНА</t>
  </si>
  <si>
    <t>к решению Совета депутатов</t>
  </si>
  <si>
    <t>сельского поселения Вата</t>
  </si>
  <si>
    <t xml:space="preserve">от 2018 г. № </t>
  </si>
  <si>
    <t>Распределение бюджетных ассигнований по разделам и подразделам классификации расходов бюджета на 2019 год и плановый период 2020-2021 годов.</t>
  </si>
  <si>
    <t>2021 ГОД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</si>
  <si>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</si>
  <si>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</si>
  <si>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</si>
  <si>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Связь и информатика</t>
  </si>
  <si>
    <t>Приложение 7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</si>
</sst>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  <numFmt numFmtId="217" formatCode="#,##0.0\ _₽;[Red]\-#,##0.0\ _₽"/>
  </numFmts>
  <fonts count="58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40" fontId="3" fillId="33" borderId="0" xfId="53" applyNumberFormat="1" applyFont="1" applyFill="1" applyAlignment="1" applyProtection="1">
      <alignment horizontal="center"/>
      <protection hidden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96" fontId="2" fillId="33" borderId="0" xfId="53" applyNumberFormat="1" applyFill="1">
      <alignment/>
      <protection/>
    </xf>
    <xf numFmtId="196" fontId="2" fillId="33" borderId="0" xfId="53" applyNumberFormat="1" applyFill="1" applyAlignment="1">
      <alignment horizontal="center"/>
      <protection/>
    </xf>
    <xf numFmtId="181" fontId="11" fillId="34" borderId="10" xfId="53" applyNumberFormat="1" applyFont="1" applyFill="1" applyBorder="1" applyAlignment="1" applyProtection="1">
      <alignment horizontal="center"/>
      <protection hidden="1"/>
    </xf>
    <xf numFmtId="181" fontId="12" fillId="34" borderId="10" xfId="53" applyNumberFormat="1" applyFont="1" applyFill="1" applyBorder="1" applyAlignment="1" applyProtection="1">
      <alignment horizontal="center"/>
      <protection hidden="1"/>
    </xf>
    <xf numFmtId="183" fontId="4" fillId="34" borderId="10" xfId="53" applyNumberFormat="1" applyFont="1" applyFill="1" applyBorder="1" applyAlignment="1" applyProtection="1">
      <alignment horizontal="center"/>
      <protection hidden="1"/>
    </xf>
    <xf numFmtId="196" fontId="53" fillId="34" borderId="10" xfId="53" applyNumberFormat="1" applyFont="1" applyFill="1" applyBorder="1" applyAlignment="1" applyProtection="1">
      <alignment horizontal="center"/>
      <protection hidden="1"/>
    </xf>
    <xf numFmtId="196" fontId="4" fillId="34" borderId="10" xfId="53" applyNumberFormat="1" applyFont="1" applyFill="1" applyBorder="1" applyAlignment="1" applyProtection="1">
      <alignment horizontal="center"/>
      <protection hidden="1"/>
    </xf>
    <xf numFmtId="0" fontId="11" fillId="33" borderId="11" xfId="53" applyNumberFormat="1" applyFont="1" applyFill="1" applyBorder="1" applyAlignment="1" applyProtection="1">
      <alignment horizontal="center"/>
      <protection hidden="1"/>
    </xf>
    <xf numFmtId="0" fontId="11" fillId="33" borderId="11" xfId="53" applyNumberFormat="1" applyFont="1" applyFill="1" applyBorder="1" applyAlignment="1" applyProtection="1">
      <alignment horizontal="center" wrapText="1"/>
      <protection hidden="1"/>
    </xf>
    <xf numFmtId="0" fontId="13" fillId="33" borderId="12" xfId="53" applyNumberFormat="1" applyFont="1" applyFill="1" applyBorder="1" applyAlignment="1" applyProtection="1">
      <alignment horizontal="center" wrapText="1"/>
      <protection hidden="1"/>
    </xf>
    <xf numFmtId="0" fontId="13" fillId="33" borderId="12" xfId="53" applyNumberFormat="1" applyFont="1" applyFill="1" applyBorder="1" applyAlignment="1" applyProtection="1">
      <alignment horizontal="center"/>
      <protection hidden="1"/>
    </xf>
    <xf numFmtId="0" fontId="11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7" applyNumberFormat="1" applyFont="1" applyFill="1" applyAlignment="1" applyProtection="1">
      <alignment wrapText="1"/>
      <protection hidden="1"/>
    </xf>
    <xf numFmtId="0" fontId="3" fillId="33" borderId="0" xfId="57" applyNumberFormat="1" applyFont="1" applyFill="1" applyAlignment="1" applyProtection="1">
      <alignment/>
      <protection hidden="1"/>
    </xf>
    <xf numFmtId="0" fontId="2" fillId="33" borderId="0" xfId="57" applyFont="1" applyFill="1" applyProtection="1">
      <alignment/>
      <protection hidden="1"/>
    </xf>
    <xf numFmtId="0" fontId="5" fillId="33" borderId="0" xfId="57" applyFont="1" applyFill="1" applyAlignment="1" applyProtection="1">
      <alignment horizontal="right"/>
      <protection hidden="1"/>
    </xf>
    <xf numFmtId="181" fontId="11" fillId="34" borderId="13" xfId="53" applyNumberFormat="1" applyFont="1" applyFill="1" applyBorder="1" applyAlignment="1" applyProtection="1">
      <alignment horizontal="center"/>
      <protection hidden="1"/>
    </xf>
    <xf numFmtId="183" fontId="4" fillId="34" borderId="13" xfId="53" applyNumberFormat="1" applyFont="1" applyFill="1" applyBorder="1" applyAlignment="1" applyProtection="1">
      <alignment horizontal="center"/>
      <protection hidden="1"/>
    </xf>
    <xf numFmtId="196" fontId="4" fillId="34" borderId="13" xfId="53" applyNumberFormat="1" applyFont="1" applyFill="1" applyBorder="1" applyAlignment="1" applyProtection="1">
      <alignment horizontal="center"/>
      <protection hidden="1"/>
    </xf>
    <xf numFmtId="181" fontId="14" fillId="34" borderId="10" xfId="53" applyNumberFormat="1" applyFont="1" applyFill="1" applyBorder="1" applyAlignment="1" applyProtection="1">
      <alignment horizontal="left" vertical="center" wrapText="1"/>
      <protection hidden="1"/>
    </xf>
    <xf numFmtId="183" fontId="14" fillId="34" borderId="10" xfId="53" applyNumberFormat="1" applyFont="1" applyFill="1" applyBorder="1" applyAlignment="1" applyProtection="1">
      <alignment horizontal="center"/>
      <protection hidden="1"/>
    </xf>
    <xf numFmtId="196" fontId="14" fillId="34" borderId="10" xfId="53" applyNumberFormat="1" applyFont="1" applyFill="1" applyBorder="1" applyAlignment="1" applyProtection="1">
      <alignment horizontal="center"/>
      <protection hidden="1"/>
    </xf>
    <xf numFmtId="183" fontId="14" fillId="34" borderId="10" xfId="53" applyNumberFormat="1" applyFont="1" applyFill="1" applyBorder="1" applyAlignment="1" applyProtection="1">
      <alignment horizontal="center" wrapText="1"/>
      <protection hidden="1"/>
    </xf>
    <xf numFmtId="196" fontId="14" fillId="34" borderId="10" xfId="53" applyNumberFormat="1" applyFont="1" applyFill="1" applyBorder="1" applyAlignment="1" applyProtection="1">
      <alignment horizontal="center" wrapText="1"/>
      <protection hidden="1"/>
    </xf>
    <xf numFmtId="196" fontId="54" fillId="34" borderId="10" xfId="53" applyNumberFormat="1" applyFont="1" applyFill="1" applyBorder="1" applyAlignment="1" applyProtection="1">
      <alignment horizontal="center"/>
      <protection hidden="1"/>
    </xf>
    <xf numFmtId="181" fontId="14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0" xfId="57" applyFont="1" applyFill="1" applyAlignment="1" applyProtection="1">
      <alignment horizontal="center" wrapText="1"/>
      <protection hidden="1"/>
    </xf>
    <xf numFmtId="0" fontId="55" fillId="0" borderId="0" xfId="0" applyFont="1" applyAlignment="1">
      <alignment/>
    </xf>
    <xf numFmtId="0" fontId="11" fillId="33" borderId="14" xfId="53" applyNumberFormat="1" applyFont="1" applyFill="1" applyBorder="1" applyAlignment="1" applyProtection="1">
      <alignment horizontal="center" vertical="center"/>
      <protection hidden="1"/>
    </xf>
    <xf numFmtId="0" fontId="11" fillId="33" borderId="15" xfId="53" applyNumberFormat="1" applyFont="1" applyFill="1" applyBorder="1" applyAlignment="1" applyProtection="1">
      <alignment horizontal="center" vertical="center"/>
      <protection hidden="1"/>
    </xf>
    <xf numFmtId="0" fontId="11" fillId="33" borderId="16" xfId="53" applyNumberFormat="1" applyFont="1" applyFill="1" applyBorder="1" applyAlignment="1" applyProtection="1">
      <alignment horizontal="center" vertical="center"/>
      <protection hidden="1"/>
    </xf>
    <xf numFmtId="181" fontId="14" fillId="34" borderId="17" xfId="53" applyNumberFormat="1" applyFont="1" applyFill="1" applyBorder="1" applyAlignment="1" applyProtection="1">
      <alignment horizontal="left" vertical="center" wrapText="1"/>
      <protection hidden="1"/>
    </xf>
    <xf numFmtId="181" fontId="14" fillId="34" borderId="18" xfId="53" applyNumberFormat="1" applyFont="1" applyFill="1" applyBorder="1" applyAlignment="1" applyProtection="1">
      <alignment horizontal="left" vertical="center" wrapText="1"/>
      <protection hidden="1"/>
    </xf>
    <xf numFmtId="181" fontId="14" fillId="34" borderId="19" xfId="53" applyNumberFormat="1" applyFont="1" applyFill="1" applyBorder="1" applyAlignment="1" applyProtection="1">
      <alignment horizontal="left" vertical="center" wrapText="1"/>
      <protection hidden="1"/>
    </xf>
    <xf numFmtId="181" fontId="4" fillId="34" borderId="17" xfId="53" applyNumberFormat="1" applyFont="1" applyFill="1" applyBorder="1" applyAlignment="1" applyProtection="1">
      <alignment horizontal="left" vertical="center" wrapText="1"/>
      <protection hidden="1"/>
    </xf>
    <xf numFmtId="181" fontId="4" fillId="34" borderId="18" xfId="53" applyNumberFormat="1" applyFont="1" applyFill="1" applyBorder="1" applyAlignment="1" applyProtection="1">
      <alignment horizontal="left" vertical="center" wrapText="1"/>
      <protection hidden="1"/>
    </xf>
    <xf numFmtId="181" fontId="4" fillId="34" borderId="19" xfId="53" applyNumberFormat="1" applyFont="1" applyFill="1" applyBorder="1" applyAlignment="1" applyProtection="1">
      <alignment horizontal="left" vertical="center" wrapText="1"/>
      <protection hidden="1"/>
    </xf>
    <xf numFmtId="0" fontId="56" fillId="34" borderId="18" xfId="0" applyFont="1" applyFill="1" applyBorder="1" applyAlignment="1">
      <alignment horizontal="left" vertical="center" wrapText="1"/>
    </xf>
    <xf numFmtId="0" fontId="56" fillId="34" borderId="19" xfId="0" applyFont="1" applyFill="1" applyBorder="1" applyAlignment="1">
      <alignment horizontal="left" vertical="center" wrapText="1"/>
    </xf>
    <xf numFmtId="181" fontId="14" fillId="34" borderId="10" xfId="53" applyNumberFormat="1" applyFont="1" applyFill="1" applyBorder="1" applyAlignment="1" applyProtection="1">
      <alignment horizontal="left" vertical="center" wrapText="1"/>
      <protection hidden="1"/>
    </xf>
    <xf numFmtId="181" fontId="4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3" fillId="33" borderId="20" xfId="53" applyNumberFormat="1" applyFont="1" applyFill="1" applyBorder="1" applyAlignment="1" applyProtection="1">
      <alignment horizontal="center" wrapText="1"/>
      <protection hidden="1"/>
    </xf>
    <xf numFmtId="0" fontId="13" fillId="33" borderId="12" xfId="53" applyNumberFormat="1" applyFont="1" applyFill="1" applyBorder="1" applyAlignment="1" applyProtection="1">
      <alignment horizontal="center" wrapText="1"/>
      <protection hidden="1"/>
    </xf>
    <xf numFmtId="181" fontId="4" fillId="34" borderId="13" xfId="53" applyNumberFormat="1" applyFont="1" applyFill="1" applyBorder="1" applyAlignment="1" applyProtection="1">
      <alignment horizontal="left" vertical="center" wrapText="1"/>
      <protection hidden="1"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4"/>
  <sheetViews>
    <sheetView tabSelected="1" view="pageBreakPreview" zoomScaleNormal="150" zoomScaleSheetLayoutView="100" workbookViewId="0" topLeftCell="A1">
      <selection activeCell="T15" sqref="T15"/>
    </sheetView>
  </sheetViews>
  <sheetFormatPr defaultColWidth="9.140625" defaultRowHeight="15"/>
  <cols>
    <col min="1" max="3" width="9.140625" style="5" customWidth="1"/>
    <col min="4" max="4" width="34.140625" style="5" customWidth="1"/>
    <col min="5" max="5" width="2.00390625" style="5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6.140625" style="1" hidden="1" customWidth="1"/>
    <col min="10" max="10" width="8.140625" style="1" customWidth="1"/>
    <col min="11" max="12" width="10.7109375" style="1" customWidth="1"/>
    <col min="13" max="13" width="11.421875" style="1" hidden="1" customWidth="1"/>
    <col min="14" max="14" width="10.28125" style="1" hidden="1" customWidth="1"/>
    <col min="15" max="15" width="10.7109375" style="8" hidden="1" customWidth="1"/>
    <col min="16" max="16" width="11.00390625" style="1" hidden="1" customWidth="1"/>
    <col min="17" max="18" width="10.7109375" style="1" customWidth="1"/>
    <col min="19" max="19" width="14.28125" style="1" customWidth="1"/>
    <col min="20" max="16384" width="9.140625" style="1" customWidth="1"/>
  </cols>
  <sheetData>
    <row r="1" spans="12:18" ht="15.75">
      <c r="L1" s="55" t="s">
        <v>42</v>
      </c>
      <c r="M1" s="56"/>
      <c r="N1" s="56"/>
      <c r="O1" s="56"/>
      <c r="P1" s="56"/>
      <c r="Q1" s="56"/>
      <c r="R1" s="56"/>
    </row>
    <row r="2" spans="12:18" ht="15.75">
      <c r="L2" s="55" t="s">
        <v>33</v>
      </c>
      <c r="M2" s="56"/>
      <c r="N2" s="56"/>
      <c r="O2" s="56"/>
      <c r="P2" s="56"/>
      <c r="Q2" s="56"/>
      <c r="R2" s="56"/>
    </row>
    <row r="3" spans="12:18" ht="15.75">
      <c r="L3" s="55" t="s">
        <v>34</v>
      </c>
      <c r="M3" s="56"/>
      <c r="N3" s="56"/>
      <c r="O3" s="56"/>
      <c r="P3" s="56"/>
      <c r="Q3" s="56"/>
      <c r="R3" s="56"/>
    </row>
    <row r="4" spans="12:18" ht="15.75">
      <c r="L4" s="55" t="s">
        <v>35</v>
      </c>
      <c r="M4" s="56"/>
      <c r="N4" s="56"/>
      <c r="O4" s="56"/>
      <c r="P4" s="56"/>
      <c r="Q4" s="56"/>
      <c r="R4" s="56"/>
    </row>
    <row r="5" spans="1:18" s="2" customFormat="1" ht="18" customHeight="1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38"/>
    </row>
    <row r="6" spans="1:18" s="2" customFormat="1" ht="24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8"/>
    </row>
    <row r="7" spans="1:16" s="2" customFormat="1" ht="11.25" customHeight="1">
      <c r="A7" s="23"/>
      <c r="B7" s="23"/>
      <c r="C7" s="23"/>
      <c r="D7" s="23"/>
      <c r="E7" s="23"/>
      <c r="F7" s="24"/>
      <c r="G7" s="24"/>
      <c r="H7" s="24"/>
      <c r="I7" s="25"/>
      <c r="J7" s="25"/>
      <c r="K7" s="25"/>
      <c r="M7" s="11"/>
      <c r="O7" s="12"/>
      <c r="P7" s="26" t="s">
        <v>1</v>
      </c>
    </row>
    <row r="8" spans="1:18" ht="26.25" customHeight="1" thickBot="1">
      <c r="A8" s="39" t="s">
        <v>22</v>
      </c>
      <c r="B8" s="40"/>
      <c r="C8" s="40"/>
      <c r="D8" s="40"/>
      <c r="E8" s="40"/>
      <c r="F8" s="40"/>
      <c r="G8" s="41"/>
      <c r="H8" s="18"/>
      <c r="I8" s="19" t="s">
        <v>18</v>
      </c>
      <c r="J8" s="22" t="s">
        <v>23</v>
      </c>
      <c r="K8" s="22" t="s">
        <v>24</v>
      </c>
      <c r="L8" s="22" t="s">
        <v>25</v>
      </c>
      <c r="M8" s="22"/>
      <c r="N8" s="22"/>
      <c r="O8" s="22"/>
      <c r="P8" s="22"/>
      <c r="Q8" s="22" t="s">
        <v>31</v>
      </c>
      <c r="R8" s="22" t="s">
        <v>37</v>
      </c>
    </row>
    <row r="9" spans="1:18" ht="15.75" thickBot="1">
      <c r="A9" s="52">
        <v>1</v>
      </c>
      <c r="B9" s="53"/>
      <c r="C9" s="53"/>
      <c r="D9" s="53"/>
      <c r="E9" s="20"/>
      <c r="F9" s="21"/>
      <c r="G9" s="21"/>
      <c r="H9" s="21"/>
      <c r="I9" s="21">
        <v>2</v>
      </c>
      <c r="J9" s="21">
        <v>2</v>
      </c>
      <c r="K9" s="21">
        <v>3</v>
      </c>
      <c r="L9" s="21">
        <v>4</v>
      </c>
      <c r="M9" s="21"/>
      <c r="N9" s="21">
        <v>12</v>
      </c>
      <c r="O9" s="21"/>
      <c r="P9" s="21">
        <v>14</v>
      </c>
      <c r="Q9" s="21">
        <v>5</v>
      </c>
      <c r="R9" s="21">
        <v>6</v>
      </c>
    </row>
    <row r="10" spans="1:18" ht="25.5" customHeight="1">
      <c r="A10" s="54" t="s">
        <v>26</v>
      </c>
      <c r="B10" s="54"/>
      <c r="C10" s="54"/>
      <c r="D10" s="54"/>
      <c r="E10" s="54"/>
      <c r="F10" s="54"/>
      <c r="G10" s="54"/>
      <c r="H10" s="54"/>
      <c r="I10" s="27">
        <v>653</v>
      </c>
      <c r="J10" s="28">
        <v>0</v>
      </c>
      <c r="K10" s="28">
        <v>0</v>
      </c>
      <c r="L10" s="29">
        <f>L11+L17+L19+L23+L26+L32+L30+L35+L37</f>
        <v>35534.4</v>
      </c>
      <c r="M10" s="29" t="e">
        <f>SUM(M11+M17+M19+M23+M26+M32+M35+M37)</f>
        <v>#REF!</v>
      </c>
      <c r="N10" s="29" t="e">
        <f>SUM(N11+N17+N19+N23+N26+N32+N35+N37)</f>
        <v>#REF!</v>
      </c>
      <c r="O10" s="29" t="e">
        <f>SUM(O11+O17+O19+O23+O26+O32+O35+O37)</f>
        <v>#REF!</v>
      </c>
      <c r="P10" s="29" t="e">
        <f>SUM(P11+P17+P19+P23+P26+P32+P35+P37)</f>
        <v>#REF!</v>
      </c>
      <c r="Q10" s="29">
        <f>Q11+Q17+Q19+Q23+Q26+Q30+Q32+Q35+Q37</f>
        <v>56855.4</v>
      </c>
      <c r="R10" s="29">
        <f>R11+R17+R19+R23+R26+R30+R32+R35+R37</f>
        <v>48786.200000000004</v>
      </c>
    </row>
    <row r="11" spans="1:18" ht="17.25" customHeight="1">
      <c r="A11" s="51" t="s">
        <v>27</v>
      </c>
      <c r="B11" s="51"/>
      <c r="C11" s="51"/>
      <c r="D11" s="51"/>
      <c r="E11" s="51"/>
      <c r="F11" s="51"/>
      <c r="G11" s="51"/>
      <c r="H11" s="51"/>
      <c r="I11" s="13">
        <v>653</v>
      </c>
      <c r="J11" s="15">
        <v>1</v>
      </c>
      <c r="K11" s="15">
        <v>0</v>
      </c>
      <c r="L11" s="17">
        <f aca="true" t="shared" si="0" ref="L11:R11">L12+L13+L14+L15+L16</f>
        <v>15775.4</v>
      </c>
      <c r="M11" s="17" t="e">
        <f t="shared" si="0"/>
        <v>#REF!</v>
      </c>
      <c r="N11" s="17" t="e">
        <f t="shared" si="0"/>
        <v>#REF!</v>
      </c>
      <c r="O11" s="17" t="e">
        <f t="shared" si="0"/>
        <v>#REF!</v>
      </c>
      <c r="P11" s="17" t="e">
        <f t="shared" si="0"/>
        <v>#REF!</v>
      </c>
      <c r="Q11" s="17">
        <f t="shared" si="0"/>
        <v>16808.9</v>
      </c>
      <c r="R11" s="17">
        <f t="shared" si="0"/>
        <v>17627.1</v>
      </c>
    </row>
    <row r="12" spans="1:18" ht="32.25" customHeight="1">
      <c r="A12" s="50" t="s">
        <v>17</v>
      </c>
      <c r="B12" s="50"/>
      <c r="C12" s="50"/>
      <c r="D12" s="50"/>
      <c r="E12" s="50"/>
      <c r="F12" s="50"/>
      <c r="G12" s="50"/>
      <c r="H12" s="50"/>
      <c r="I12" s="13">
        <v>653</v>
      </c>
      <c r="J12" s="31">
        <v>1</v>
      </c>
      <c r="K12" s="31">
        <v>2</v>
      </c>
      <c r="L12" s="32">
        <v>1356.9</v>
      </c>
      <c r="M12" s="32" t="e">
        <f>#REF!</f>
        <v>#REF!</v>
      </c>
      <c r="N12" s="32" t="e">
        <f>#REF!</f>
        <v>#REF!</v>
      </c>
      <c r="O12" s="32" t="e">
        <f>#REF!</f>
        <v>#REF!</v>
      </c>
      <c r="P12" s="32" t="e">
        <f>#REF!</f>
        <v>#REF!</v>
      </c>
      <c r="Q12" s="32">
        <v>1356.9</v>
      </c>
      <c r="R12" s="32">
        <v>1356.9</v>
      </c>
    </row>
    <row r="13" spans="1:18" ht="42.75" customHeight="1">
      <c r="A13" s="50" t="s">
        <v>16</v>
      </c>
      <c r="B13" s="50"/>
      <c r="C13" s="50"/>
      <c r="D13" s="50"/>
      <c r="E13" s="50"/>
      <c r="F13" s="50"/>
      <c r="G13" s="50"/>
      <c r="H13" s="50"/>
      <c r="I13" s="13">
        <v>653</v>
      </c>
      <c r="J13" s="31">
        <v>1</v>
      </c>
      <c r="K13" s="31">
        <v>3</v>
      </c>
      <c r="L13" s="32">
        <v>10</v>
      </c>
      <c r="M13" s="32" t="e">
        <f>#REF!</f>
        <v>#REF!</v>
      </c>
      <c r="N13" s="32" t="e">
        <f>#REF!</f>
        <v>#REF!</v>
      </c>
      <c r="O13" s="32" t="e">
        <f>#REF!</f>
        <v>#REF!</v>
      </c>
      <c r="P13" s="32" t="e">
        <f>#REF!</f>
        <v>#REF!</v>
      </c>
      <c r="Q13" s="32">
        <v>10</v>
      </c>
      <c r="R13" s="32">
        <v>10</v>
      </c>
    </row>
    <row r="14" spans="1:18" ht="38.25" customHeight="1">
      <c r="A14" s="50" t="s">
        <v>15</v>
      </c>
      <c r="B14" s="50"/>
      <c r="C14" s="50"/>
      <c r="D14" s="50"/>
      <c r="E14" s="50"/>
      <c r="F14" s="50"/>
      <c r="G14" s="50"/>
      <c r="H14" s="50"/>
      <c r="I14" s="13">
        <v>653</v>
      </c>
      <c r="J14" s="33">
        <v>1</v>
      </c>
      <c r="K14" s="33">
        <v>4</v>
      </c>
      <c r="L14" s="34">
        <v>4161.9</v>
      </c>
      <c r="M14" s="32" t="e">
        <f>#REF!</f>
        <v>#REF!</v>
      </c>
      <c r="N14" s="32" t="e">
        <f>#REF!</f>
        <v>#REF!</v>
      </c>
      <c r="O14" s="32" t="e">
        <f>#REF!</f>
        <v>#REF!</v>
      </c>
      <c r="P14" s="32" t="e">
        <f>#REF!</f>
        <v>#REF!</v>
      </c>
      <c r="Q14" s="34">
        <v>4089.1</v>
      </c>
      <c r="R14" s="34">
        <v>4089.1</v>
      </c>
    </row>
    <row r="15" spans="1:18" ht="19.5" customHeight="1">
      <c r="A15" s="50" t="s">
        <v>14</v>
      </c>
      <c r="B15" s="50"/>
      <c r="C15" s="50"/>
      <c r="D15" s="50"/>
      <c r="E15" s="50"/>
      <c r="F15" s="50"/>
      <c r="G15" s="50"/>
      <c r="H15" s="50"/>
      <c r="I15" s="13">
        <v>653</v>
      </c>
      <c r="J15" s="31">
        <v>1</v>
      </c>
      <c r="K15" s="31">
        <v>11</v>
      </c>
      <c r="L15" s="32">
        <v>10</v>
      </c>
      <c r="M15" s="32" t="e">
        <f>#REF!</f>
        <v>#REF!</v>
      </c>
      <c r="N15" s="32" t="e">
        <f>#REF!</f>
        <v>#REF!</v>
      </c>
      <c r="O15" s="32" t="e">
        <f>#REF!</f>
        <v>#REF!</v>
      </c>
      <c r="P15" s="32" t="e">
        <f>#REF!</f>
        <v>#REF!</v>
      </c>
      <c r="Q15" s="32">
        <v>11</v>
      </c>
      <c r="R15" s="32">
        <v>12</v>
      </c>
    </row>
    <row r="16" spans="1:18" ht="19.5" customHeight="1">
      <c r="A16" s="50" t="s">
        <v>13</v>
      </c>
      <c r="B16" s="50"/>
      <c r="C16" s="50"/>
      <c r="D16" s="50"/>
      <c r="E16" s="50"/>
      <c r="F16" s="50"/>
      <c r="G16" s="50"/>
      <c r="H16" s="50"/>
      <c r="I16" s="13"/>
      <c r="J16" s="31">
        <v>1</v>
      </c>
      <c r="K16" s="31">
        <v>13</v>
      </c>
      <c r="L16" s="32">
        <v>10236.6</v>
      </c>
      <c r="M16" s="32"/>
      <c r="N16" s="32"/>
      <c r="O16" s="32"/>
      <c r="P16" s="32"/>
      <c r="Q16" s="32">
        <v>11341.9</v>
      </c>
      <c r="R16" s="32">
        <v>12159.1</v>
      </c>
    </row>
    <row r="17" spans="1:18" ht="19.5" customHeight="1">
      <c r="A17" s="45" t="s">
        <v>32</v>
      </c>
      <c r="B17" s="48"/>
      <c r="C17" s="48"/>
      <c r="D17" s="49"/>
      <c r="E17" s="30"/>
      <c r="F17" s="30"/>
      <c r="G17" s="30"/>
      <c r="H17" s="30"/>
      <c r="I17" s="13"/>
      <c r="J17" s="15">
        <v>2</v>
      </c>
      <c r="K17" s="15">
        <v>0</v>
      </c>
      <c r="L17" s="17">
        <f>L18</f>
        <v>217.8</v>
      </c>
      <c r="M17" s="17" t="e">
        <f aca="true" t="shared" si="1" ref="M17:R17">M18</f>
        <v>#REF!</v>
      </c>
      <c r="N17" s="17" t="e">
        <f t="shared" si="1"/>
        <v>#REF!</v>
      </c>
      <c r="O17" s="17" t="e">
        <f t="shared" si="1"/>
        <v>#REF!</v>
      </c>
      <c r="P17" s="17" t="e">
        <f t="shared" si="1"/>
        <v>#REF!</v>
      </c>
      <c r="Q17" s="17">
        <f t="shared" si="1"/>
        <v>215.1</v>
      </c>
      <c r="R17" s="17">
        <f t="shared" si="1"/>
        <v>222.5</v>
      </c>
    </row>
    <row r="18" spans="1:18" ht="19.5" customHeight="1">
      <c r="A18" s="50" t="s">
        <v>12</v>
      </c>
      <c r="B18" s="50"/>
      <c r="C18" s="50"/>
      <c r="D18" s="50"/>
      <c r="E18" s="50"/>
      <c r="F18" s="50"/>
      <c r="G18" s="50"/>
      <c r="H18" s="50"/>
      <c r="I18" s="13">
        <v>653</v>
      </c>
      <c r="J18" s="31">
        <v>2</v>
      </c>
      <c r="K18" s="31">
        <v>3</v>
      </c>
      <c r="L18" s="32">
        <v>217.8</v>
      </c>
      <c r="M18" s="32" t="e">
        <f>#REF!</f>
        <v>#REF!</v>
      </c>
      <c r="N18" s="32" t="e">
        <f>#REF!</f>
        <v>#REF!</v>
      </c>
      <c r="O18" s="32" t="e">
        <f>#REF!</f>
        <v>#REF!</v>
      </c>
      <c r="P18" s="32" t="e">
        <f>#REF!</f>
        <v>#REF!</v>
      </c>
      <c r="Q18" s="32">
        <v>215.1</v>
      </c>
      <c r="R18" s="32">
        <v>222.5</v>
      </c>
    </row>
    <row r="19" spans="1:18" s="9" customFormat="1" ht="36.75" customHeight="1">
      <c r="A19" s="51" t="s">
        <v>28</v>
      </c>
      <c r="B19" s="51"/>
      <c r="C19" s="51"/>
      <c r="D19" s="51"/>
      <c r="E19" s="51"/>
      <c r="F19" s="51"/>
      <c r="G19" s="51"/>
      <c r="H19" s="51"/>
      <c r="I19" s="14">
        <v>653</v>
      </c>
      <c r="J19" s="15">
        <v>3</v>
      </c>
      <c r="K19" s="15">
        <v>0</v>
      </c>
      <c r="L19" s="17">
        <f>SUM(L20+L21+L22)</f>
        <v>601.4</v>
      </c>
      <c r="M19" s="17" t="e">
        <f aca="true" t="shared" si="2" ref="M19:R19">SUM(M20+M21+M22)</f>
        <v>#REF!</v>
      </c>
      <c r="N19" s="17" t="e">
        <f t="shared" si="2"/>
        <v>#REF!</v>
      </c>
      <c r="O19" s="17" t="e">
        <f t="shared" si="2"/>
        <v>#REF!</v>
      </c>
      <c r="P19" s="17" t="e">
        <f t="shared" si="2"/>
        <v>#REF!</v>
      </c>
      <c r="Q19" s="17">
        <f>Q20+Q21+Q22</f>
        <v>551.8</v>
      </c>
      <c r="R19" s="17">
        <f t="shared" si="2"/>
        <v>531.9</v>
      </c>
    </row>
    <row r="20" spans="1:18" s="10" customFormat="1" ht="22.5" customHeight="1">
      <c r="A20" s="50" t="s">
        <v>21</v>
      </c>
      <c r="B20" s="50"/>
      <c r="C20" s="50"/>
      <c r="D20" s="50"/>
      <c r="E20" s="50"/>
      <c r="F20" s="50"/>
      <c r="G20" s="50"/>
      <c r="H20" s="50"/>
      <c r="I20" s="13">
        <v>653</v>
      </c>
      <c r="J20" s="31">
        <v>3</v>
      </c>
      <c r="K20" s="31">
        <v>4</v>
      </c>
      <c r="L20" s="35">
        <v>11.4</v>
      </c>
      <c r="M20" s="35" t="e">
        <f>#REF!</f>
        <v>#REF!</v>
      </c>
      <c r="N20" s="35" t="e">
        <f>#REF!</f>
        <v>#REF!</v>
      </c>
      <c r="O20" s="35" t="e">
        <f>#REF!</f>
        <v>#REF!</v>
      </c>
      <c r="P20" s="35" t="e">
        <f>#REF!</f>
        <v>#REF!</v>
      </c>
      <c r="Q20" s="35">
        <v>11.4</v>
      </c>
      <c r="R20" s="35">
        <v>11.4</v>
      </c>
    </row>
    <row r="21" spans="1:18" s="9" customFormat="1" ht="35.25" customHeight="1">
      <c r="A21" s="50" t="s">
        <v>11</v>
      </c>
      <c r="B21" s="50"/>
      <c r="C21" s="50"/>
      <c r="D21" s="50"/>
      <c r="E21" s="50"/>
      <c r="F21" s="50"/>
      <c r="G21" s="50"/>
      <c r="H21" s="50"/>
      <c r="I21" s="13">
        <v>653</v>
      </c>
      <c r="J21" s="31">
        <v>3</v>
      </c>
      <c r="K21" s="31">
        <v>9</v>
      </c>
      <c r="L21" s="32">
        <v>452.1</v>
      </c>
      <c r="M21" s="32" t="e">
        <f>#REF!+#REF!</f>
        <v>#REF!</v>
      </c>
      <c r="N21" s="32" t="e">
        <f>#REF!+#REF!</f>
        <v>#REF!</v>
      </c>
      <c r="O21" s="32" t="e">
        <f>#REF!+#REF!</f>
        <v>#REF!</v>
      </c>
      <c r="P21" s="32" t="e">
        <f>#REF!+#REF!</f>
        <v>#REF!</v>
      </c>
      <c r="Q21" s="32">
        <v>452.1</v>
      </c>
      <c r="R21" s="32">
        <v>432.1</v>
      </c>
    </row>
    <row r="22" spans="1:18" s="9" customFormat="1" ht="33" customHeight="1">
      <c r="A22" s="50" t="s">
        <v>20</v>
      </c>
      <c r="B22" s="50"/>
      <c r="C22" s="50"/>
      <c r="D22" s="50"/>
      <c r="E22" s="50"/>
      <c r="F22" s="50"/>
      <c r="G22" s="50"/>
      <c r="H22" s="50"/>
      <c r="I22" s="13">
        <v>653</v>
      </c>
      <c r="J22" s="31">
        <v>3</v>
      </c>
      <c r="K22" s="31">
        <v>14</v>
      </c>
      <c r="L22" s="32">
        <v>137.9</v>
      </c>
      <c r="M22" s="32" t="e">
        <f>#REF!+#REF!</f>
        <v>#REF!</v>
      </c>
      <c r="N22" s="32" t="e">
        <f>#REF!+#REF!</f>
        <v>#REF!</v>
      </c>
      <c r="O22" s="32" t="e">
        <f>#REF!+#REF!</f>
        <v>#REF!</v>
      </c>
      <c r="P22" s="32" t="e">
        <f>#REF!+#REF!</f>
        <v>#REF!</v>
      </c>
      <c r="Q22" s="32">
        <v>88.3</v>
      </c>
      <c r="R22" s="32">
        <v>88.4</v>
      </c>
    </row>
    <row r="23" spans="1:18" ht="29.25" customHeight="1">
      <c r="A23" s="51" t="s">
        <v>29</v>
      </c>
      <c r="B23" s="51"/>
      <c r="C23" s="51"/>
      <c r="D23" s="51"/>
      <c r="E23" s="51"/>
      <c r="F23" s="51"/>
      <c r="G23" s="51"/>
      <c r="H23" s="51"/>
      <c r="I23" s="13">
        <v>653</v>
      </c>
      <c r="J23" s="15">
        <v>4</v>
      </c>
      <c r="K23" s="15">
        <v>0</v>
      </c>
      <c r="L23" s="16">
        <f>L24+L25</f>
        <v>2937.8</v>
      </c>
      <c r="M23" s="16" t="e">
        <f>M24+#REF!</f>
        <v>#REF!</v>
      </c>
      <c r="N23" s="16" t="e">
        <f>N24+#REF!</f>
        <v>#REF!</v>
      </c>
      <c r="O23" s="16" t="e">
        <f>O24+#REF!</f>
        <v>#REF!</v>
      </c>
      <c r="P23" s="16" t="e">
        <f>P24+#REF!</f>
        <v>#REF!</v>
      </c>
      <c r="Q23" s="16">
        <f>Q24+Q25</f>
        <v>12712.9</v>
      </c>
      <c r="R23" s="16">
        <f>R24+R25</f>
        <v>2613.5</v>
      </c>
    </row>
    <row r="24" spans="1:18" ht="19.5" customHeight="1">
      <c r="A24" s="50" t="s">
        <v>0</v>
      </c>
      <c r="B24" s="50"/>
      <c r="C24" s="50"/>
      <c r="D24" s="50"/>
      <c r="E24" s="50"/>
      <c r="F24" s="50"/>
      <c r="G24" s="50"/>
      <c r="H24" s="50"/>
      <c r="I24" s="13">
        <v>653</v>
      </c>
      <c r="J24" s="31">
        <v>4</v>
      </c>
      <c r="K24" s="31">
        <v>9</v>
      </c>
      <c r="L24" s="35">
        <v>1960.6</v>
      </c>
      <c r="M24" s="35" t="e">
        <f>#REF!</f>
        <v>#REF!</v>
      </c>
      <c r="N24" s="35" t="e">
        <f>#REF!</f>
        <v>#REF!</v>
      </c>
      <c r="O24" s="35" t="e">
        <f>#REF!</f>
        <v>#REF!</v>
      </c>
      <c r="P24" s="35" t="e">
        <f>#REF!</f>
        <v>#REF!</v>
      </c>
      <c r="Q24" s="35">
        <v>12060</v>
      </c>
      <c r="R24" s="35">
        <v>2163</v>
      </c>
    </row>
    <row r="25" spans="1:18" ht="19.5" customHeight="1">
      <c r="A25" s="42" t="s">
        <v>41</v>
      </c>
      <c r="B25" s="43"/>
      <c r="C25" s="43"/>
      <c r="D25" s="44"/>
      <c r="E25" s="36"/>
      <c r="F25" s="36"/>
      <c r="G25" s="36"/>
      <c r="H25" s="36"/>
      <c r="I25" s="13"/>
      <c r="J25" s="31">
        <v>4</v>
      </c>
      <c r="K25" s="31">
        <v>10</v>
      </c>
      <c r="L25" s="35">
        <v>977.2</v>
      </c>
      <c r="M25" s="35"/>
      <c r="N25" s="35"/>
      <c r="O25" s="35"/>
      <c r="P25" s="35"/>
      <c r="Q25" s="35">
        <v>652.9</v>
      </c>
      <c r="R25" s="35">
        <v>450.5</v>
      </c>
    </row>
    <row r="26" spans="1:18" ht="19.5" customHeight="1">
      <c r="A26" s="51" t="s">
        <v>30</v>
      </c>
      <c r="B26" s="51"/>
      <c r="C26" s="51"/>
      <c r="D26" s="51"/>
      <c r="E26" s="51"/>
      <c r="F26" s="51"/>
      <c r="G26" s="51"/>
      <c r="H26" s="51"/>
      <c r="I26" s="13">
        <v>653</v>
      </c>
      <c r="J26" s="15">
        <v>5</v>
      </c>
      <c r="K26" s="15">
        <v>0</v>
      </c>
      <c r="L26" s="16">
        <f>L27+L28+L29</f>
        <v>6154.800000000001</v>
      </c>
      <c r="M26" s="16" t="e">
        <f>M27+M29</f>
        <v>#REF!</v>
      </c>
      <c r="N26" s="16" t="e">
        <f>N27+N29</f>
        <v>#REF!</v>
      </c>
      <c r="O26" s="16" t="e">
        <f>O27+O29</f>
        <v>#REF!</v>
      </c>
      <c r="P26" s="16" t="e">
        <f>P27+P29</f>
        <v>#REF!</v>
      </c>
      <c r="Q26" s="16">
        <f>Q27+Q28+Q29</f>
        <v>17085.5</v>
      </c>
      <c r="R26" s="16">
        <f>R27+R28+R29</f>
        <v>18535.9</v>
      </c>
    </row>
    <row r="27" spans="1:18" ht="30.75" customHeight="1">
      <c r="A27" s="50" t="s">
        <v>10</v>
      </c>
      <c r="B27" s="50"/>
      <c r="C27" s="50"/>
      <c r="D27" s="50"/>
      <c r="E27" s="50"/>
      <c r="F27" s="50"/>
      <c r="G27" s="50"/>
      <c r="H27" s="50"/>
      <c r="I27" s="14">
        <v>653</v>
      </c>
      <c r="J27" s="31">
        <v>5</v>
      </c>
      <c r="K27" s="31">
        <v>1</v>
      </c>
      <c r="L27" s="35">
        <v>4838.1</v>
      </c>
      <c r="M27" s="35" t="e">
        <f>#REF!+#REF!</f>
        <v>#REF!</v>
      </c>
      <c r="N27" s="35" t="e">
        <f>#REF!+#REF!</f>
        <v>#REF!</v>
      </c>
      <c r="O27" s="35" t="e">
        <f>#REF!+#REF!</f>
        <v>#REF!</v>
      </c>
      <c r="P27" s="35" t="e">
        <f>#REF!+#REF!</f>
        <v>#REF!</v>
      </c>
      <c r="Q27" s="35">
        <v>5031.6</v>
      </c>
      <c r="R27" s="35">
        <v>5232.9</v>
      </c>
    </row>
    <row r="28" spans="1:18" ht="19.5" customHeight="1">
      <c r="A28" s="42" t="s">
        <v>38</v>
      </c>
      <c r="B28" s="43"/>
      <c r="C28" s="43"/>
      <c r="D28" s="44"/>
      <c r="E28" s="36"/>
      <c r="F28" s="36"/>
      <c r="G28" s="36"/>
      <c r="H28" s="36"/>
      <c r="I28" s="14"/>
      <c r="J28" s="31">
        <v>5</v>
      </c>
      <c r="K28" s="31">
        <v>2</v>
      </c>
      <c r="L28" s="35">
        <v>202.3</v>
      </c>
      <c r="M28" s="35"/>
      <c r="N28" s="35"/>
      <c r="O28" s="35"/>
      <c r="P28" s="35"/>
      <c r="Q28" s="35">
        <v>10939.5</v>
      </c>
      <c r="R28" s="35">
        <v>12188.6</v>
      </c>
    </row>
    <row r="29" spans="1:18" ht="19.5" customHeight="1">
      <c r="A29" s="50" t="s">
        <v>9</v>
      </c>
      <c r="B29" s="50"/>
      <c r="C29" s="50"/>
      <c r="D29" s="50"/>
      <c r="E29" s="50"/>
      <c r="F29" s="50"/>
      <c r="G29" s="50"/>
      <c r="H29" s="50"/>
      <c r="I29" s="13">
        <v>653</v>
      </c>
      <c r="J29" s="31">
        <v>5</v>
      </c>
      <c r="K29" s="31">
        <v>3</v>
      </c>
      <c r="L29" s="35">
        <v>1114.4</v>
      </c>
      <c r="M29" s="35" t="e">
        <f>#REF!</f>
        <v>#REF!</v>
      </c>
      <c r="N29" s="35" t="e">
        <f>#REF!</f>
        <v>#REF!</v>
      </c>
      <c r="O29" s="35" t="e">
        <f>#REF!</f>
        <v>#REF!</v>
      </c>
      <c r="P29" s="35" t="e">
        <f>#REF!</f>
        <v>#REF!</v>
      </c>
      <c r="Q29" s="35">
        <v>1114.4</v>
      </c>
      <c r="R29" s="35">
        <v>1114.4</v>
      </c>
    </row>
    <row r="30" spans="1:18" ht="19.5" customHeight="1">
      <c r="A30" s="45" t="s">
        <v>39</v>
      </c>
      <c r="B30" s="46"/>
      <c r="C30" s="46"/>
      <c r="D30" s="47"/>
      <c r="E30" s="36"/>
      <c r="F30" s="36"/>
      <c r="G30" s="36"/>
      <c r="H30" s="36"/>
      <c r="I30" s="13"/>
      <c r="J30" s="15">
        <v>6</v>
      </c>
      <c r="K30" s="15">
        <v>0</v>
      </c>
      <c r="L30" s="16">
        <f>L31</f>
        <v>0.3</v>
      </c>
      <c r="M30" s="16"/>
      <c r="N30" s="16"/>
      <c r="O30" s="16"/>
      <c r="P30" s="16"/>
      <c r="Q30" s="16">
        <f>Q31</f>
        <v>0.3</v>
      </c>
      <c r="R30" s="16">
        <f>R31</f>
        <v>0.3</v>
      </c>
    </row>
    <row r="31" spans="1:18" ht="19.5" customHeight="1">
      <c r="A31" s="42" t="s">
        <v>40</v>
      </c>
      <c r="B31" s="43"/>
      <c r="C31" s="43"/>
      <c r="D31" s="44"/>
      <c r="E31" s="36"/>
      <c r="F31" s="36"/>
      <c r="G31" s="36"/>
      <c r="H31" s="36"/>
      <c r="I31" s="13"/>
      <c r="J31" s="31">
        <v>6</v>
      </c>
      <c r="K31" s="31">
        <v>5</v>
      </c>
      <c r="L31" s="35">
        <v>0.3</v>
      </c>
      <c r="M31" s="35"/>
      <c r="N31" s="35"/>
      <c r="O31" s="35"/>
      <c r="P31" s="35"/>
      <c r="Q31" s="35">
        <v>0.3</v>
      </c>
      <c r="R31" s="35">
        <v>0.3</v>
      </c>
    </row>
    <row r="32" spans="1:18" ht="20.25" customHeight="1">
      <c r="A32" s="51" t="s">
        <v>4</v>
      </c>
      <c r="B32" s="51"/>
      <c r="C32" s="51"/>
      <c r="D32" s="51"/>
      <c r="E32" s="51"/>
      <c r="F32" s="51"/>
      <c r="G32" s="51"/>
      <c r="H32" s="51"/>
      <c r="I32" s="13">
        <v>653</v>
      </c>
      <c r="J32" s="15">
        <v>8</v>
      </c>
      <c r="K32" s="15">
        <v>0</v>
      </c>
      <c r="L32" s="16">
        <f aca="true" t="shared" si="3" ref="L32:R32">SUM(L33+L34)</f>
        <v>9611.9</v>
      </c>
      <c r="M32" s="16" t="e">
        <f t="shared" si="3"/>
        <v>#REF!</v>
      </c>
      <c r="N32" s="16" t="e">
        <f t="shared" si="3"/>
        <v>#REF!</v>
      </c>
      <c r="O32" s="16" t="e">
        <f t="shared" si="3"/>
        <v>#REF!</v>
      </c>
      <c r="P32" s="16" t="e">
        <f t="shared" si="3"/>
        <v>#REF!</v>
      </c>
      <c r="Q32" s="16">
        <f>Q33+Q34</f>
        <v>9245.9</v>
      </c>
      <c r="R32" s="16">
        <f t="shared" si="3"/>
        <v>9040</v>
      </c>
    </row>
    <row r="33" spans="1:18" ht="19.5" customHeight="1">
      <c r="A33" s="50" t="s">
        <v>8</v>
      </c>
      <c r="B33" s="50"/>
      <c r="C33" s="50"/>
      <c r="D33" s="50"/>
      <c r="E33" s="50"/>
      <c r="F33" s="50"/>
      <c r="G33" s="50"/>
      <c r="H33" s="50"/>
      <c r="I33" s="14">
        <v>653</v>
      </c>
      <c r="J33" s="31">
        <v>8</v>
      </c>
      <c r="K33" s="31">
        <v>1</v>
      </c>
      <c r="L33" s="35">
        <v>9191.3</v>
      </c>
      <c r="M33" s="35" t="e">
        <f>#REF!</f>
        <v>#REF!</v>
      </c>
      <c r="N33" s="35" t="e">
        <f>#REF!</f>
        <v>#REF!</v>
      </c>
      <c r="O33" s="35" t="e">
        <f>#REF!</f>
        <v>#REF!</v>
      </c>
      <c r="P33" s="35" t="e">
        <f>#REF!</f>
        <v>#REF!</v>
      </c>
      <c r="Q33" s="35">
        <v>8825.3</v>
      </c>
      <c r="R33" s="35">
        <v>8619.4</v>
      </c>
    </row>
    <row r="34" spans="1:18" ht="17.25" customHeight="1">
      <c r="A34" s="50" t="s">
        <v>7</v>
      </c>
      <c r="B34" s="50"/>
      <c r="C34" s="50"/>
      <c r="D34" s="50"/>
      <c r="E34" s="50"/>
      <c r="F34" s="50"/>
      <c r="G34" s="50"/>
      <c r="H34" s="50"/>
      <c r="I34" s="14">
        <v>653</v>
      </c>
      <c r="J34" s="31">
        <v>8</v>
      </c>
      <c r="K34" s="31">
        <v>2</v>
      </c>
      <c r="L34" s="35">
        <v>420.6</v>
      </c>
      <c r="M34" s="35" t="e">
        <f>#REF!</f>
        <v>#REF!</v>
      </c>
      <c r="N34" s="35" t="e">
        <f>#REF!</f>
        <v>#REF!</v>
      </c>
      <c r="O34" s="35" t="e">
        <f>#REF!</f>
        <v>#REF!</v>
      </c>
      <c r="P34" s="35" t="e">
        <f>#REF!</f>
        <v>#REF!</v>
      </c>
      <c r="Q34" s="35">
        <v>420.6</v>
      </c>
      <c r="R34" s="35">
        <v>420.6</v>
      </c>
    </row>
    <row r="35" spans="1:18" ht="24" customHeight="1">
      <c r="A35" s="51" t="s">
        <v>2</v>
      </c>
      <c r="B35" s="51"/>
      <c r="C35" s="51"/>
      <c r="D35" s="51"/>
      <c r="E35" s="51"/>
      <c r="F35" s="51"/>
      <c r="G35" s="51"/>
      <c r="H35" s="51"/>
      <c r="I35" s="13">
        <v>653</v>
      </c>
      <c r="J35" s="15">
        <v>10</v>
      </c>
      <c r="K35" s="15">
        <v>0</v>
      </c>
      <c r="L35" s="16">
        <f>L36</f>
        <v>0</v>
      </c>
      <c r="M35" s="16" t="e">
        <f aca="true" t="shared" si="4" ref="M35:R35">M36</f>
        <v>#REF!</v>
      </c>
      <c r="N35" s="16" t="e">
        <f t="shared" si="4"/>
        <v>#REF!</v>
      </c>
      <c r="O35" s="16" t="e">
        <f t="shared" si="4"/>
        <v>#REF!</v>
      </c>
      <c r="P35" s="16" t="e">
        <f t="shared" si="4"/>
        <v>#REF!</v>
      </c>
      <c r="Q35" s="16">
        <f t="shared" si="4"/>
        <v>0</v>
      </c>
      <c r="R35" s="16">
        <f t="shared" si="4"/>
        <v>0</v>
      </c>
    </row>
    <row r="36" spans="1:18" ht="20.25" customHeight="1">
      <c r="A36" s="50" t="s">
        <v>3</v>
      </c>
      <c r="B36" s="50"/>
      <c r="C36" s="50"/>
      <c r="D36" s="50"/>
      <c r="E36" s="50"/>
      <c r="F36" s="50"/>
      <c r="G36" s="50"/>
      <c r="H36" s="50"/>
      <c r="I36" s="13">
        <v>653</v>
      </c>
      <c r="J36" s="31">
        <v>10</v>
      </c>
      <c r="K36" s="31">
        <v>1</v>
      </c>
      <c r="L36" s="35">
        <v>0</v>
      </c>
      <c r="M36" s="35" t="e">
        <f>#REF!</f>
        <v>#REF!</v>
      </c>
      <c r="N36" s="35" t="e">
        <f>#REF!</f>
        <v>#REF!</v>
      </c>
      <c r="O36" s="35" t="e">
        <f>#REF!</f>
        <v>#REF!</v>
      </c>
      <c r="P36" s="35" t="e">
        <f>#REF!</f>
        <v>#REF!</v>
      </c>
      <c r="Q36" s="35">
        <v>0</v>
      </c>
      <c r="R36" s="35">
        <v>0</v>
      </c>
    </row>
    <row r="37" spans="1:18" ht="26.25" customHeight="1">
      <c r="A37" s="51" t="s">
        <v>6</v>
      </c>
      <c r="B37" s="51"/>
      <c r="C37" s="51"/>
      <c r="D37" s="51"/>
      <c r="E37" s="51"/>
      <c r="F37" s="51"/>
      <c r="G37" s="51"/>
      <c r="H37" s="51"/>
      <c r="I37" s="13">
        <v>653</v>
      </c>
      <c r="J37" s="15">
        <v>11</v>
      </c>
      <c r="K37" s="15">
        <v>0</v>
      </c>
      <c r="L37" s="16">
        <f aca="true" t="shared" si="5" ref="L37:R37">L38</f>
        <v>235</v>
      </c>
      <c r="M37" s="16" t="e">
        <f t="shared" si="5"/>
        <v>#REF!</v>
      </c>
      <c r="N37" s="16" t="e">
        <f t="shared" si="5"/>
        <v>#REF!</v>
      </c>
      <c r="O37" s="16" t="e">
        <f t="shared" si="5"/>
        <v>#REF!</v>
      </c>
      <c r="P37" s="16" t="e">
        <f t="shared" si="5"/>
        <v>#REF!</v>
      </c>
      <c r="Q37" s="16">
        <f t="shared" si="5"/>
        <v>235</v>
      </c>
      <c r="R37" s="16">
        <f t="shared" si="5"/>
        <v>215</v>
      </c>
    </row>
    <row r="38" spans="1:18" s="9" customFormat="1" ht="21.75" customHeight="1">
      <c r="A38" s="50" t="s">
        <v>5</v>
      </c>
      <c r="B38" s="50"/>
      <c r="C38" s="50"/>
      <c r="D38" s="50"/>
      <c r="E38" s="50"/>
      <c r="F38" s="50"/>
      <c r="G38" s="50"/>
      <c r="H38" s="50"/>
      <c r="I38" s="13">
        <v>653</v>
      </c>
      <c r="J38" s="31">
        <v>11</v>
      </c>
      <c r="K38" s="31">
        <v>1</v>
      </c>
      <c r="L38" s="35">
        <v>235</v>
      </c>
      <c r="M38" s="35" t="e">
        <f>#REF!+#REF!+#REF!</f>
        <v>#REF!</v>
      </c>
      <c r="N38" s="35" t="e">
        <f>#REF!+#REF!+#REF!</f>
        <v>#REF!</v>
      </c>
      <c r="O38" s="35" t="e">
        <f>#REF!+#REF!+#REF!</f>
        <v>#REF!</v>
      </c>
      <c r="P38" s="35" t="e">
        <f>#REF!+#REF!+#REF!</f>
        <v>#REF!</v>
      </c>
      <c r="Q38" s="35">
        <v>235</v>
      </c>
      <c r="R38" s="35">
        <v>215</v>
      </c>
    </row>
    <row r="39" ht="15" customHeight="1"/>
    <row r="40" ht="15" customHeight="1"/>
    <row r="41" ht="15" customHeight="1"/>
    <row r="42" ht="15" customHeight="1"/>
    <row r="43" ht="15" customHeight="1"/>
    <row r="44" spans="1:18" ht="15">
      <c r="A44" s="6"/>
      <c r="B44" s="6"/>
      <c r="C44" s="6"/>
      <c r="D44" s="6"/>
      <c r="E44" s="6"/>
      <c r="F44" s="3"/>
      <c r="G44" s="3"/>
      <c r="H44" s="3"/>
      <c r="I44" s="3"/>
      <c r="J44" s="3"/>
      <c r="K44" s="3"/>
      <c r="L44" s="4"/>
      <c r="M44" s="4"/>
      <c r="N44" s="4"/>
      <c r="O44" s="7"/>
      <c r="P44" s="3" t="s">
        <v>19</v>
      </c>
      <c r="Q44" s="4"/>
      <c r="R44" s="4"/>
    </row>
  </sheetData>
  <sheetProtection/>
  <mergeCells count="36">
    <mergeCell ref="L1:R1"/>
    <mergeCell ref="L2:R2"/>
    <mergeCell ref="L3:R3"/>
    <mergeCell ref="L4:R4"/>
    <mergeCell ref="A36:H36"/>
    <mergeCell ref="A37:H37"/>
    <mergeCell ref="A19:H19"/>
    <mergeCell ref="A20:H20"/>
    <mergeCell ref="A21:H21"/>
    <mergeCell ref="A22:H22"/>
    <mergeCell ref="A38:H38"/>
    <mergeCell ref="A29:H29"/>
    <mergeCell ref="A32:H32"/>
    <mergeCell ref="A33:H33"/>
    <mergeCell ref="A34:H34"/>
    <mergeCell ref="A35:H35"/>
    <mergeCell ref="A10:H10"/>
    <mergeCell ref="A23:H23"/>
    <mergeCell ref="A27:H27"/>
    <mergeCell ref="A24:H24"/>
    <mergeCell ref="A26:H26"/>
    <mergeCell ref="A25:D25"/>
    <mergeCell ref="A13:H13"/>
    <mergeCell ref="A14:H14"/>
    <mergeCell ref="A15:H15"/>
    <mergeCell ref="A16:H16"/>
    <mergeCell ref="A5:R6"/>
    <mergeCell ref="A8:G8"/>
    <mergeCell ref="A28:D28"/>
    <mergeCell ref="A30:D30"/>
    <mergeCell ref="A31:D31"/>
    <mergeCell ref="A17:D17"/>
    <mergeCell ref="A18:H18"/>
    <mergeCell ref="A11:H11"/>
    <mergeCell ref="A12:H12"/>
    <mergeCell ref="A9:D9"/>
  </mergeCell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PCGL</cp:lastModifiedBy>
  <cp:lastPrinted>2018-11-14T11:40:44Z</cp:lastPrinted>
  <dcterms:created xsi:type="dcterms:W3CDTF">2010-11-01T11:35:27Z</dcterms:created>
  <dcterms:modified xsi:type="dcterms:W3CDTF">2018-11-15T12:53:00Z</dcterms:modified>
  <cp:category/>
  <cp:version/>
  <cp:contentType/>
  <cp:contentStatus/>
</cp:coreProperties>
</file>