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266" windowWidth="10815" windowHeight="10620" tabRatio="822" activeTab="0"/>
  </bookViews>
  <sheets>
    <sheet name="Прил. 7" sheetId="1" r:id="rId1"/>
  </sheets>
  <definedNames>
    <definedName name="_xlnm.Print_Area" localSheetId="0">'Прил. 7'!$A$1:$R$43</definedName>
  </definedNames>
  <calcPr fullCalcOnLoad="1"/>
</workbook>
</file>

<file path=xl/sharedStrings.xml><?xml version="1.0" encoding="utf-8"?>
<sst xmlns="http://schemas.openxmlformats.org/spreadsheetml/2006/main" count="47" uniqueCount="46">
  <si>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</si>
  <si>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</si>
  <si>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</si>
  <si>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</si>
  <si>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</si>
  <si>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</si>
  <si>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</si>
  <si>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</si>
  <si>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</si>
  <si>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</si>
  <si>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</si>
  <si>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</si>
  <si>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</si>
  <si>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</si>
  <si>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</si>
  <si>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</si>
  <si>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</si>
  <si>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</si>
  <si>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структура расходов</t>
  </si>
  <si>
    <t/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</si>
  <si>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</si>
  <si>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</si>
  <si>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</si>
  <si>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РАЗДЕЛ</t>
  </si>
  <si>
    <t>ПОДРАЗДЕЛ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</si>
  <si>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</si>
  <si>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</si>
  <si>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</si>
  <si>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</si>
  <si>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2020 ГОД</t>
  </si>
  <si>
    <t>НАЦИОНАЛЬНАЯ ОБОРОНА</t>
  </si>
  <si>
    <t>2021 ГОД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</si>
  <si>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</si>
  <si>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</si>
  <si>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</si>
  <si>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Связь и информатика</t>
  </si>
  <si>
    <t>Приложение 7</t>
  </si>
  <si>
    <t>АДМИНИСТРАЦИЯ СЕЛЬСКОГО ПОСЕЛЕНИЯ ВАТА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</si>
  <si>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</si>
  <si>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на 2020 год и плановый период 2021-2022 годов.</t>
  </si>
  <si>
    <t>Другие вопросы в области национальной экономики</t>
  </si>
  <si>
    <t>2022 ГОД</t>
  </si>
  <si>
    <t xml:space="preserve">                     от 18.12.2019 № 74</t>
  </si>
  <si>
    <t>Приложение 5</t>
  </si>
  <si>
    <t>Сельское хозяйство и рыболовство</t>
  </si>
  <si>
    <t xml:space="preserve">                     от 04.02.2020 г. № 80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</si>
</sst>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5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96" fontId="2" fillId="33" borderId="0" xfId="53" applyNumberFormat="1" applyFill="1">
      <alignment/>
      <protection/>
    </xf>
    <xf numFmtId="196" fontId="2" fillId="33" borderId="0" xfId="53" applyNumberFormat="1" applyFill="1" applyAlignment="1">
      <alignment horizontal="center"/>
      <protection/>
    </xf>
    <xf numFmtId="181" fontId="11" fillId="34" borderId="10" xfId="53" applyNumberFormat="1" applyFont="1" applyFill="1" applyBorder="1" applyAlignment="1" applyProtection="1">
      <alignment horizontal="center"/>
      <protection hidden="1"/>
    </xf>
    <xf numFmtId="181" fontId="12" fillId="34" borderId="10" xfId="53" applyNumberFormat="1" applyFont="1" applyFill="1" applyBorder="1" applyAlignment="1" applyProtection="1">
      <alignment horizontal="center"/>
      <protection hidden="1"/>
    </xf>
    <xf numFmtId="183" fontId="4" fillId="34" borderId="10" xfId="53" applyNumberFormat="1" applyFont="1" applyFill="1" applyBorder="1" applyAlignment="1" applyProtection="1">
      <alignment horizontal="center"/>
      <protection hidden="1"/>
    </xf>
    <xf numFmtId="196" fontId="53" fillId="34" borderId="10" xfId="53" applyNumberFormat="1" applyFont="1" applyFill="1" applyBorder="1" applyAlignment="1" applyProtection="1">
      <alignment horizontal="center"/>
      <protection hidden="1"/>
    </xf>
    <xf numFmtId="196" fontId="4" fillId="34" borderId="10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horizontal="right"/>
      <protection hidden="1"/>
    </xf>
    <xf numFmtId="181" fontId="11" fillId="34" borderId="13" xfId="53" applyNumberFormat="1" applyFont="1" applyFill="1" applyBorder="1" applyAlignment="1" applyProtection="1">
      <alignment horizontal="center"/>
      <protection hidden="1"/>
    </xf>
    <xf numFmtId="183" fontId="4" fillId="34" borderId="13" xfId="53" applyNumberFormat="1" applyFont="1" applyFill="1" applyBorder="1" applyAlignment="1" applyProtection="1">
      <alignment horizontal="center"/>
      <protection hidden="1"/>
    </xf>
    <xf numFmtId="196" fontId="4" fillId="34" borderId="13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3" fontId="14" fillId="34" borderId="10" xfId="53" applyNumberFormat="1" applyFont="1" applyFill="1" applyBorder="1" applyAlignment="1" applyProtection="1">
      <alignment horizontal="center"/>
      <protection hidden="1"/>
    </xf>
    <xf numFmtId="196" fontId="14" fillId="34" borderId="10" xfId="53" applyNumberFormat="1" applyFont="1" applyFill="1" applyBorder="1" applyAlignment="1" applyProtection="1">
      <alignment horizontal="center"/>
      <protection hidden="1"/>
    </xf>
    <xf numFmtId="183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54" fillId="34" borderId="10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96" fontId="0" fillId="33" borderId="0" xfId="0" applyNumberFormat="1" applyFill="1" applyAlignment="1">
      <alignment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55" fillId="33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6" fillId="33" borderId="0" xfId="57" applyFont="1" applyFill="1" applyAlignment="1" applyProtection="1">
      <alignment horizontal="center" wrapText="1"/>
      <protection hidden="1"/>
    </xf>
    <xf numFmtId="0" fontId="56" fillId="0" borderId="0" xfId="0" applyFont="1" applyAlignment="1">
      <alignment/>
    </xf>
    <xf numFmtId="0" fontId="11" fillId="33" borderId="14" xfId="53" applyNumberFormat="1" applyFont="1" applyFill="1" applyBorder="1" applyAlignment="1" applyProtection="1">
      <alignment horizontal="center" vertical="center"/>
      <protection hidden="1"/>
    </xf>
    <xf numFmtId="0" fontId="11" fillId="33" borderId="15" xfId="53" applyNumberFormat="1" applyFont="1" applyFill="1" applyBorder="1" applyAlignment="1" applyProtection="1">
      <alignment horizontal="center" vertical="center"/>
      <protection hidden="1"/>
    </xf>
    <xf numFmtId="0" fontId="11" fillId="33" borderId="16" xfId="53" applyNumberFormat="1" applyFont="1" applyFill="1" applyBorder="1" applyAlignment="1" applyProtection="1">
      <alignment horizontal="center" vertical="center"/>
      <protection hidden="1"/>
    </xf>
    <xf numFmtId="181" fontId="4" fillId="34" borderId="17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8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9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7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81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81" fontId="14" fillId="34" borderId="18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9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20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181" fontId="4" fillId="34" borderId="13" xfId="53" applyNumberFormat="1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9"/>
  <sheetViews>
    <sheetView tabSelected="1" view="pageBreakPreview" zoomScaleNormal="150" zoomScaleSheetLayoutView="100" workbookViewId="0" topLeftCell="A1">
      <selection activeCell="D3" sqref="D3"/>
    </sheetView>
  </sheetViews>
  <sheetFormatPr defaultColWidth="9.140625" defaultRowHeight="15"/>
  <cols>
    <col min="1" max="3" width="9.140625" style="5" customWidth="1"/>
    <col min="4" max="4" width="34.140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8.140625" style="1" customWidth="1"/>
    <col min="11" max="12" width="10.7109375" style="1" customWidth="1"/>
    <col min="13" max="13" width="11.421875" style="1" hidden="1" customWidth="1"/>
    <col min="14" max="14" width="10.28125" style="1" hidden="1" customWidth="1"/>
    <col min="15" max="15" width="10.7109375" style="8" hidden="1" customWidth="1"/>
    <col min="16" max="16" width="11.00390625" style="1" hidden="1" customWidth="1"/>
    <col min="17" max="17" width="10.7109375" style="1" customWidth="1"/>
    <col min="18" max="18" width="11.8515625" style="1" customWidth="1"/>
    <col min="19" max="19" width="14.28125" style="1" customWidth="1"/>
    <col min="20" max="16384" width="9.140625" style="1" customWidth="1"/>
  </cols>
  <sheetData>
    <row r="1" spans="12:18" ht="15.75">
      <c r="L1" s="40" t="s">
        <v>43</v>
      </c>
      <c r="M1" s="41"/>
      <c r="N1" s="41"/>
      <c r="O1" s="41"/>
      <c r="P1" s="41"/>
      <c r="Q1" s="41"/>
      <c r="R1" s="41"/>
    </row>
    <row r="2" spans="12:18" ht="15.75">
      <c r="L2" s="40" t="s">
        <v>38</v>
      </c>
      <c r="M2" s="41"/>
      <c r="N2" s="41"/>
      <c r="O2" s="41"/>
      <c r="P2" s="41"/>
      <c r="Q2" s="41"/>
      <c r="R2" s="41"/>
    </row>
    <row r="3" spans="12:18" ht="15.75">
      <c r="L3" s="42" t="s">
        <v>45</v>
      </c>
      <c r="M3" s="43"/>
      <c r="N3" s="43"/>
      <c r="O3" s="43"/>
      <c r="P3" s="43"/>
      <c r="Q3" s="43"/>
      <c r="R3" s="43"/>
    </row>
    <row r="4" spans="12:18" ht="15.75">
      <c r="L4" s="40" t="s">
        <v>36</v>
      </c>
      <c r="M4" s="41"/>
      <c r="N4" s="41"/>
      <c r="O4" s="41"/>
      <c r="P4" s="41"/>
      <c r="Q4" s="41"/>
      <c r="R4" s="41"/>
    </row>
    <row r="5" spans="12:18" ht="15.75">
      <c r="L5" s="40" t="s">
        <v>38</v>
      </c>
      <c r="M5" s="41"/>
      <c r="N5" s="41"/>
      <c r="O5" s="41"/>
      <c r="P5" s="41"/>
      <c r="Q5" s="41"/>
      <c r="R5" s="41"/>
    </row>
    <row r="6" spans="12:18" ht="15.75">
      <c r="L6" s="42" t="s">
        <v>42</v>
      </c>
      <c r="M6" s="43"/>
      <c r="N6" s="43"/>
      <c r="O6" s="43"/>
      <c r="P6" s="43"/>
      <c r="Q6" s="43"/>
      <c r="R6" s="43"/>
    </row>
    <row r="7" spans="12:18" ht="15.75">
      <c r="L7" s="42"/>
      <c r="M7" s="43"/>
      <c r="N7" s="43"/>
      <c r="O7" s="43"/>
      <c r="P7" s="43"/>
      <c r="Q7" s="43"/>
      <c r="R7" s="43"/>
    </row>
    <row r="8" spans="1:18" s="2" customFormat="1" ht="18" customHeight="1">
      <c r="A8" s="44" t="s">
        <v>39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</row>
    <row r="9" spans="1:18" s="2" customFormat="1" ht="24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</row>
    <row r="10" spans="1:16" s="2" customFormat="1" ht="11.25" customHeight="1">
      <c r="A10" s="23"/>
      <c r="B10" s="23"/>
      <c r="C10" s="23"/>
      <c r="D10" s="23"/>
      <c r="E10" s="23"/>
      <c r="F10" s="24"/>
      <c r="G10" s="24"/>
      <c r="H10" s="24"/>
      <c r="I10" s="25"/>
      <c r="J10" s="25"/>
      <c r="K10" s="25"/>
      <c r="M10" s="11"/>
      <c r="O10" s="12"/>
      <c r="P10" s="26" t="s">
        <v>1</v>
      </c>
    </row>
    <row r="11" spans="1:18" ht="26.25" customHeight="1" thickBot="1">
      <c r="A11" s="46" t="s">
        <v>22</v>
      </c>
      <c r="B11" s="47"/>
      <c r="C11" s="47"/>
      <c r="D11" s="47"/>
      <c r="E11" s="47"/>
      <c r="F11" s="47"/>
      <c r="G11" s="48"/>
      <c r="H11" s="18"/>
      <c r="I11" s="19" t="s">
        <v>18</v>
      </c>
      <c r="J11" s="22" t="s">
        <v>23</v>
      </c>
      <c r="K11" s="22" t="s">
        <v>24</v>
      </c>
      <c r="L11" s="22" t="s">
        <v>29</v>
      </c>
      <c r="M11" s="22"/>
      <c r="N11" s="22"/>
      <c r="O11" s="22"/>
      <c r="P11" s="22"/>
      <c r="Q11" s="22" t="s">
        <v>31</v>
      </c>
      <c r="R11" s="22" t="s">
        <v>41</v>
      </c>
    </row>
    <row r="12" spans="1:18" ht="15.75" thickBot="1">
      <c r="A12" s="61">
        <v>1</v>
      </c>
      <c r="B12" s="62"/>
      <c r="C12" s="62"/>
      <c r="D12" s="62"/>
      <c r="E12" s="20"/>
      <c r="F12" s="21"/>
      <c r="G12" s="21"/>
      <c r="H12" s="21"/>
      <c r="I12" s="21">
        <v>2</v>
      </c>
      <c r="J12" s="21">
        <v>2</v>
      </c>
      <c r="K12" s="21">
        <v>3</v>
      </c>
      <c r="L12" s="21">
        <v>4</v>
      </c>
      <c r="M12" s="21"/>
      <c r="N12" s="21">
        <v>12</v>
      </c>
      <c r="O12" s="21"/>
      <c r="P12" s="21">
        <v>14</v>
      </c>
      <c r="Q12" s="21">
        <v>5</v>
      </c>
      <c r="R12" s="21">
        <v>6</v>
      </c>
    </row>
    <row r="13" spans="1:18" ht="25.5" customHeight="1">
      <c r="A13" s="65" t="s">
        <v>37</v>
      </c>
      <c r="B13" s="65"/>
      <c r="C13" s="65"/>
      <c r="D13" s="65"/>
      <c r="E13" s="65"/>
      <c r="F13" s="65"/>
      <c r="G13" s="65"/>
      <c r="H13" s="65"/>
      <c r="I13" s="27">
        <v>653</v>
      </c>
      <c r="J13" s="28">
        <v>0</v>
      </c>
      <c r="K13" s="28">
        <v>0</v>
      </c>
      <c r="L13" s="29">
        <f>L14+L20+L22+L26+L31+L35+L37+L42</f>
        <v>145828.9</v>
      </c>
      <c r="M13" s="29" t="e">
        <f>SUM(M14+M20+M22+M26+M31+M37+M40+M42)</f>
        <v>#REF!</v>
      </c>
      <c r="N13" s="29" t="e">
        <f>SUM(N14+N20+N22+N26+N31+N37+N40+N42)</f>
        <v>#REF!</v>
      </c>
      <c r="O13" s="29" t="e">
        <f>SUM(O14+O20+O22+O26+O31+O37+O40+O42)</f>
        <v>#REF!</v>
      </c>
      <c r="P13" s="29" t="e">
        <f>SUM(P14+P20+P22+P26+P31+P37+P40+P42)</f>
        <v>#REF!</v>
      </c>
      <c r="Q13" s="29">
        <v>36698</v>
      </c>
      <c r="R13" s="29">
        <v>41740.9</v>
      </c>
    </row>
    <row r="14" spans="1:18" ht="17.25" customHeight="1">
      <c r="A14" s="56" t="s">
        <v>25</v>
      </c>
      <c r="B14" s="56"/>
      <c r="C14" s="56"/>
      <c r="D14" s="56"/>
      <c r="E14" s="56"/>
      <c r="F14" s="56"/>
      <c r="G14" s="56"/>
      <c r="H14" s="56"/>
      <c r="I14" s="13">
        <v>653</v>
      </c>
      <c r="J14" s="15">
        <v>1</v>
      </c>
      <c r="K14" s="15">
        <v>0</v>
      </c>
      <c r="L14" s="17">
        <f>L15+L16+L17+L18+L19</f>
        <v>16672.1</v>
      </c>
      <c r="M14" s="17" t="e">
        <f>M15+M16+M17+M18+M19</f>
        <v>#REF!</v>
      </c>
      <c r="N14" s="17" t="e">
        <f>N15+N16+N17+N18+N19</f>
        <v>#REF!</v>
      </c>
      <c r="O14" s="17" t="e">
        <f>O15+O16+O17+O18+O19</f>
        <v>#REF!</v>
      </c>
      <c r="P14" s="17" t="e">
        <f>P15+P16+P17+P18+P19</f>
        <v>#REF!</v>
      </c>
      <c r="Q14" s="17">
        <v>16362.3</v>
      </c>
      <c r="R14" s="17">
        <v>18345.6</v>
      </c>
    </row>
    <row r="15" spans="1:18" ht="32.25" customHeight="1">
      <c r="A15" s="52" t="s">
        <v>17</v>
      </c>
      <c r="B15" s="52"/>
      <c r="C15" s="52"/>
      <c r="D15" s="52"/>
      <c r="E15" s="52"/>
      <c r="F15" s="52"/>
      <c r="G15" s="52"/>
      <c r="H15" s="52"/>
      <c r="I15" s="13">
        <v>653</v>
      </c>
      <c r="J15" s="31">
        <v>1</v>
      </c>
      <c r="K15" s="31">
        <v>2</v>
      </c>
      <c r="L15" s="32">
        <v>1408.6</v>
      </c>
      <c r="M15" s="32" t="e">
        <f>#REF!</f>
        <v>#REF!</v>
      </c>
      <c r="N15" s="32" t="e">
        <f>#REF!</f>
        <v>#REF!</v>
      </c>
      <c r="O15" s="32" t="e">
        <f>#REF!</f>
        <v>#REF!</v>
      </c>
      <c r="P15" s="32" t="e">
        <f>#REF!</f>
        <v>#REF!</v>
      </c>
      <c r="Q15" s="32">
        <v>1458.6</v>
      </c>
      <c r="R15" s="32">
        <v>1408.6</v>
      </c>
    </row>
    <row r="16" spans="1:18" ht="42.75" customHeight="1">
      <c r="A16" s="52" t="s">
        <v>16</v>
      </c>
      <c r="B16" s="52"/>
      <c r="C16" s="52"/>
      <c r="D16" s="52"/>
      <c r="E16" s="52"/>
      <c r="F16" s="52"/>
      <c r="G16" s="52"/>
      <c r="H16" s="52"/>
      <c r="I16" s="13">
        <v>653</v>
      </c>
      <c r="J16" s="31">
        <v>1</v>
      </c>
      <c r="K16" s="31">
        <v>3</v>
      </c>
      <c r="L16" s="32">
        <v>10</v>
      </c>
      <c r="M16" s="32" t="e">
        <f>#REF!</f>
        <v>#REF!</v>
      </c>
      <c r="N16" s="32" t="e">
        <f>#REF!</f>
        <v>#REF!</v>
      </c>
      <c r="O16" s="32" t="e">
        <f>#REF!</f>
        <v>#REF!</v>
      </c>
      <c r="P16" s="32" t="e">
        <f>#REF!</f>
        <v>#REF!</v>
      </c>
      <c r="Q16" s="32">
        <v>10</v>
      </c>
      <c r="R16" s="32">
        <v>10</v>
      </c>
    </row>
    <row r="17" spans="1:18" ht="38.25" customHeight="1">
      <c r="A17" s="52" t="s">
        <v>15</v>
      </c>
      <c r="B17" s="52"/>
      <c r="C17" s="52"/>
      <c r="D17" s="52"/>
      <c r="E17" s="52"/>
      <c r="F17" s="52"/>
      <c r="G17" s="52"/>
      <c r="H17" s="52"/>
      <c r="I17" s="13">
        <v>653</v>
      </c>
      <c r="J17" s="33">
        <v>1</v>
      </c>
      <c r="K17" s="33">
        <v>4</v>
      </c>
      <c r="L17" s="34">
        <v>4396.2</v>
      </c>
      <c r="M17" s="32" t="e">
        <f>#REF!</f>
        <v>#REF!</v>
      </c>
      <c r="N17" s="32" t="e">
        <f>#REF!</f>
        <v>#REF!</v>
      </c>
      <c r="O17" s="32" t="e">
        <f>#REF!</f>
        <v>#REF!</v>
      </c>
      <c r="P17" s="32" t="e">
        <f>#REF!</f>
        <v>#REF!</v>
      </c>
      <c r="Q17" s="34">
        <v>4175.9</v>
      </c>
      <c r="R17" s="34">
        <v>4375.9</v>
      </c>
    </row>
    <row r="18" spans="1:18" ht="19.5" customHeight="1">
      <c r="A18" s="52" t="s">
        <v>14</v>
      </c>
      <c r="B18" s="52"/>
      <c r="C18" s="52"/>
      <c r="D18" s="52"/>
      <c r="E18" s="52"/>
      <c r="F18" s="52"/>
      <c r="G18" s="52"/>
      <c r="H18" s="52"/>
      <c r="I18" s="13">
        <v>653</v>
      </c>
      <c r="J18" s="31">
        <v>1</v>
      </c>
      <c r="K18" s="31">
        <v>11</v>
      </c>
      <c r="L18" s="32">
        <v>10</v>
      </c>
      <c r="M18" s="32" t="e">
        <f>#REF!</f>
        <v>#REF!</v>
      </c>
      <c r="N18" s="32" t="e">
        <f>#REF!</f>
        <v>#REF!</v>
      </c>
      <c r="O18" s="32" t="e">
        <f>#REF!</f>
        <v>#REF!</v>
      </c>
      <c r="P18" s="32" t="e">
        <f>#REF!</f>
        <v>#REF!</v>
      </c>
      <c r="Q18" s="32">
        <v>11</v>
      </c>
      <c r="R18" s="32">
        <v>12</v>
      </c>
    </row>
    <row r="19" spans="1:18" ht="19.5" customHeight="1">
      <c r="A19" s="52" t="s">
        <v>13</v>
      </c>
      <c r="B19" s="52"/>
      <c r="C19" s="52"/>
      <c r="D19" s="52"/>
      <c r="E19" s="52"/>
      <c r="F19" s="52"/>
      <c r="G19" s="52"/>
      <c r="H19" s="52"/>
      <c r="I19" s="13"/>
      <c r="J19" s="31">
        <v>1</v>
      </c>
      <c r="K19" s="31">
        <v>13</v>
      </c>
      <c r="L19" s="32">
        <v>10847.3</v>
      </c>
      <c r="M19" s="32"/>
      <c r="N19" s="32"/>
      <c r="O19" s="32"/>
      <c r="P19" s="32"/>
      <c r="Q19" s="32">
        <v>10706.8</v>
      </c>
      <c r="R19" s="32">
        <v>12539.1</v>
      </c>
    </row>
    <row r="20" spans="1:18" ht="19.5" customHeight="1">
      <c r="A20" s="49" t="s">
        <v>30</v>
      </c>
      <c r="B20" s="63"/>
      <c r="C20" s="63"/>
      <c r="D20" s="64"/>
      <c r="E20" s="30"/>
      <c r="F20" s="30"/>
      <c r="G20" s="30"/>
      <c r="H20" s="30"/>
      <c r="I20" s="13"/>
      <c r="J20" s="15">
        <v>2</v>
      </c>
      <c r="K20" s="15">
        <v>0</v>
      </c>
      <c r="L20" s="17">
        <v>219</v>
      </c>
      <c r="M20" s="17" t="e">
        <f>M21</f>
        <v>#REF!</v>
      </c>
      <c r="N20" s="17" t="e">
        <f>N21</f>
        <v>#REF!</v>
      </c>
      <c r="O20" s="17" t="e">
        <f>O21</f>
        <v>#REF!</v>
      </c>
      <c r="P20" s="17" t="e">
        <f>P21</f>
        <v>#REF!</v>
      </c>
      <c r="Q20" s="17">
        <v>221.1</v>
      </c>
      <c r="R20" s="17">
        <v>227.6</v>
      </c>
    </row>
    <row r="21" spans="1:18" ht="19.5" customHeight="1">
      <c r="A21" s="52" t="s">
        <v>12</v>
      </c>
      <c r="B21" s="52"/>
      <c r="C21" s="52"/>
      <c r="D21" s="52"/>
      <c r="E21" s="52"/>
      <c r="F21" s="52"/>
      <c r="G21" s="52"/>
      <c r="H21" s="52"/>
      <c r="I21" s="13">
        <v>653</v>
      </c>
      <c r="J21" s="31">
        <v>2</v>
      </c>
      <c r="K21" s="31">
        <v>3</v>
      </c>
      <c r="L21" s="32">
        <v>219</v>
      </c>
      <c r="M21" s="32" t="e">
        <f>#REF!</f>
        <v>#REF!</v>
      </c>
      <c r="N21" s="32" t="e">
        <f>#REF!</f>
        <v>#REF!</v>
      </c>
      <c r="O21" s="32" t="e">
        <f>#REF!</f>
        <v>#REF!</v>
      </c>
      <c r="P21" s="32" t="e">
        <f>#REF!</f>
        <v>#REF!</v>
      </c>
      <c r="Q21" s="32">
        <v>221.1</v>
      </c>
      <c r="R21" s="32">
        <v>227.6</v>
      </c>
    </row>
    <row r="22" spans="1:18" s="9" customFormat="1" ht="36.75" customHeight="1">
      <c r="A22" s="56" t="s">
        <v>26</v>
      </c>
      <c r="B22" s="56"/>
      <c r="C22" s="56"/>
      <c r="D22" s="56"/>
      <c r="E22" s="56"/>
      <c r="F22" s="56"/>
      <c r="G22" s="56"/>
      <c r="H22" s="56"/>
      <c r="I22" s="14">
        <v>653</v>
      </c>
      <c r="J22" s="15">
        <v>3</v>
      </c>
      <c r="K22" s="15">
        <v>0</v>
      </c>
      <c r="L22" s="17">
        <f>L23+L24+L25</f>
        <v>1015.9000000000001</v>
      </c>
      <c r="M22" s="17" t="e">
        <f>SUM(M23+M24+M25)</f>
        <v>#REF!</v>
      </c>
      <c r="N22" s="17" t="e">
        <f>SUM(N23+N24+N25)</f>
        <v>#REF!</v>
      </c>
      <c r="O22" s="17" t="e">
        <f>SUM(O23+O24+O25)</f>
        <v>#REF!</v>
      </c>
      <c r="P22" s="17" t="e">
        <f>SUM(P23+P24+P25)</f>
        <v>#REF!</v>
      </c>
      <c r="Q22" s="17">
        <v>475.1</v>
      </c>
      <c r="R22" s="17">
        <v>425.1</v>
      </c>
    </row>
    <row r="23" spans="1:18" s="10" customFormat="1" ht="22.5" customHeight="1">
      <c r="A23" s="52" t="s">
        <v>21</v>
      </c>
      <c r="B23" s="52"/>
      <c r="C23" s="52"/>
      <c r="D23" s="52"/>
      <c r="E23" s="52"/>
      <c r="F23" s="52"/>
      <c r="G23" s="52"/>
      <c r="H23" s="52"/>
      <c r="I23" s="13">
        <v>653</v>
      </c>
      <c r="J23" s="31">
        <v>3</v>
      </c>
      <c r="K23" s="31">
        <v>4</v>
      </c>
      <c r="L23" s="35">
        <v>11.6</v>
      </c>
      <c r="M23" s="35" t="e">
        <f>#REF!</f>
        <v>#REF!</v>
      </c>
      <c r="N23" s="35" t="e">
        <f>#REF!</f>
        <v>#REF!</v>
      </c>
      <c r="O23" s="35" t="e">
        <f>#REF!</f>
        <v>#REF!</v>
      </c>
      <c r="P23" s="35" t="e">
        <f>#REF!</f>
        <v>#REF!</v>
      </c>
      <c r="Q23" s="35">
        <v>11.6</v>
      </c>
      <c r="R23" s="35">
        <v>11.6</v>
      </c>
    </row>
    <row r="24" spans="1:18" s="9" customFormat="1" ht="35.25" customHeight="1">
      <c r="A24" s="52" t="s">
        <v>11</v>
      </c>
      <c r="B24" s="52"/>
      <c r="C24" s="52"/>
      <c r="D24" s="52"/>
      <c r="E24" s="52"/>
      <c r="F24" s="52"/>
      <c r="G24" s="52"/>
      <c r="H24" s="52"/>
      <c r="I24" s="13">
        <v>653</v>
      </c>
      <c r="J24" s="31">
        <v>3</v>
      </c>
      <c r="K24" s="31">
        <v>9</v>
      </c>
      <c r="L24" s="32">
        <v>842.2</v>
      </c>
      <c r="M24" s="32" t="e">
        <f>#REF!+#REF!</f>
        <v>#REF!</v>
      </c>
      <c r="N24" s="32" t="e">
        <f>#REF!+#REF!</f>
        <v>#REF!</v>
      </c>
      <c r="O24" s="32" t="e">
        <f>#REF!+#REF!</f>
        <v>#REF!</v>
      </c>
      <c r="P24" s="32" t="e">
        <f>#REF!+#REF!</f>
        <v>#REF!</v>
      </c>
      <c r="Q24" s="32">
        <v>374.3</v>
      </c>
      <c r="R24" s="32">
        <v>374.3</v>
      </c>
    </row>
    <row r="25" spans="1:18" s="9" customFormat="1" ht="33" customHeight="1">
      <c r="A25" s="52" t="s">
        <v>20</v>
      </c>
      <c r="B25" s="52"/>
      <c r="C25" s="52"/>
      <c r="D25" s="52"/>
      <c r="E25" s="52"/>
      <c r="F25" s="52"/>
      <c r="G25" s="52"/>
      <c r="H25" s="52"/>
      <c r="I25" s="13">
        <v>653</v>
      </c>
      <c r="J25" s="31">
        <v>3</v>
      </c>
      <c r="K25" s="31">
        <v>14</v>
      </c>
      <c r="L25" s="32">
        <v>162.1</v>
      </c>
      <c r="M25" s="32" t="e">
        <f>#REF!+#REF!</f>
        <v>#REF!</v>
      </c>
      <c r="N25" s="32" t="e">
        <f>#REF!+#REF!</f>
        <v>#REF!</v>
      </c>
      <c r="O25" s="32" t="e">
        <f>#REF!+#REF!</f>
        <v>#REF!</v>
      </c>
      <c r="P25" s="32" t="e">
        <f>#REF!+#REF!</f>
        <v>#REF!</v>
      </c>
      <c r="Q25" s="32">
        <v>89.2</v>
      </c>
      <c r="R25" s="32">
        <v>39.2</v>
      </c>
    </row>
    <row r="26" spans="1:18" ht="29.2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13">
        <v>653</v>
      </c>
      <c r="J26" s="15">
        <v>4</v>
      </c>
      <c r="K26" s="15">
        <v>0</v>
      </c>
      <c r="L26" s="16">
        <f>L28+L29+L30+L27</f>
        <v>6177</v>
      </c>
      <c r="M26" s="16" t="e">
        <f>M28+#REF!</f>
        <v>#REF!</v>
      </c>
      <c r="N26" s="16" t="e">
        <f>N28+#REF!</f>
        <v>#REF!</v>
      </c>
      <c r="O26" s="16" t="e">
        <f>O28+#REF!</f>
        <v>#REF!</v>
      </c>
      <c r="P26" s="16" t="e">
        <f>P28+#REF!</f>
        <v>#REF!</v>
      </c>
      <c r="Q26" s="16">
        <v>3813.6</v>
      </c>
      <c r="R26" s="16">
        <v>6277.3</v>
      </c>
    </row>
    <row r="27" spans="1:18" ht="21.75" customHeight="1">
      <c r="A27" s="53" t="s">
        <v>44</v>
      </c>
      <c r="B27" s="57"/>
      <c r="C27" s="57"/>
      <c r="D27" s="58"/>
      <c r="E27" s="39"/>
      <c r="F27" s="39"/>
      <c r="G27" s="39"/>
      <c r="H27" s="39"/>
      <c r="I27" s="13"/>
      <c r="J27" s="31">
        <v>4</v>
      </c>
      <c r="K27" s="31">
        <v>5</v>
      </c>
      <c r="L27" s="35">
        <v>90</v>
      </c>
      <c r="M27" s="35"/>
      <c r="N27" s="35"/>
      <c r="O27" s="35"/>
      <c r="P27" s="35"/>
      <c r="Q27" s="35">
        <v>0</v>
      </c>
      <c r="R27" s="35">
        <v>0</v>
      </c>
    </row>
    <row r="28" spans="1:19" ht="19.5" customHeight="1">
      <c r="A28" s="52" t="s">
        <v>0</v>
      </c>
      <c r="B28" s="52"/>
      <c r="C28" s="52"/>
      <c r="D28" s="52"/>
      <c r="E28" s="52"/>
      <c r="F28" s="52"/>
      <c r="G28" s="52"/>
      <c r="H28" s="52"/>
      <c r="I28" s="13">
        <v>653</v>
      </c>
      <c r="J28" s="31">
        <v>4</v>
      </c>
      <c r="K28" s="31">
        <v>9</v>
      </c>
      <c r="L28" s="35">
        <v>2684.4</v>
      </c>
      <c r="M28" s="35" t="e">
        <f>#REF!</f>
        <v>#REF!</v>
      </c>
      <c r="N28" s="35" t="e">
        <f>#REF!</f>
        <v>#REF!</v>
      </c>
      <c r="O28" s="35" t="e">
        <f>#REF!</f>
        <v>#REF!</v>
      </c>
      <c r="P28" s="35" t="e">
        <f>#REF!</f>
        <v>#REF!</v>
      </c>
      <c r="Q28" s="35">
        <v>3191</v>
      </c>
      <c r="R28" s="35">
        <v>5654.7</v>
      </c>
      <c r="S28" s="37"/>
    </row>
    <row r="29" spans="1:18" ht="19.5" customHeight="1">
      <c r="A29" s="53" t="s">
        <v>35</v>
      </c>
      <c r="B29" s="59"/>
      <c r="C29" s="59"/>
      <c r="D29" s="60"/>
      <c r="E29" s="36"/>
      <c r="F29" s="36"/>
      <c r="G29" s="36"/>
      <c r="H29" s="36"/>
      <c r="I29" s="13"/>
      <c r="J29" s="31">
        <v>4</v>
      </c>
      <c r="K29" s="31">
        <v>10</v>
      </c>
      <c r="L29" s="35">
        <v>1061.5</v>
      </c>
      <c r="M29" s="35"/>
      <c r="N29" s="35"/>
      <c r="O29" s="35"/>
      <c r="P29" s="35"/>
      <c r="Q29" s="35">
        <v>602.6</v>
      </c>
      <c r="R29" s="35">
        <v>602.6</v>
      </c>
    </row>
    <row r="30" spans="1:18" ht="19.5" customHeight="1">
      <c r="A30" s="53" t="s">
        <v>40</v>
      </c>
      <c r="B30" s="54"/>
      <c r="C30" s="54"/>
      <c r="D30" s="55"/>
      <c r="E30" s="38"/>
      <c r="F30" s="38"/>
      <c r="G30" s="38"/>
      <c r="H30" s="38"/>
      <c r="I30" s="13"/>
      <c r="J30" s="31">
        <v>4</v>
      </c>
      <c r="K30" s="31">
        <v>12</v>
      </c>
      <c r="L30" s="35">
        <v>2341.1</v>
      </c>
      <c r="M30" s="35"/>
      <c r="N30" s="35"/>
      <c r="O30" s="35"/>
      <c r="P30" s="35"/>
      <c r="Q30" s="35">
        <v>20</v>
      </c>
      <c r="R30" s="35">
        <v>20</v>
      </c>
    </row>
    <row r="31" spans="1:18" ht="19.5" customHeight="1">
      <c r="A31" s="56" t="s">
        <v>28</v>
      </c>
      <c r="B31" s="56"/>
      <c r="C31" s="56"/>
      <c r="D31" s="56"/>
      <c r="E31" s="56"/>
      <c r="F31" s="56"/>
      <c r="G31" s="56"/>
      <c r="H31" s="56"/>
      <c r="I31" s="13">
        <v>653</v>
      </c>
      <c r="J31" s="15">
        <v>5</v>
      </c>
      <c r="K31" s="15">
        <v>0</v>
      </c>
      <c r="L31" s="16">
        <f>L32+L33+L34</f>
        <v>8986.7</v>
      </c>
      <c r="M31" s="16" t="e">
        <f>M32+M34</f>
        <v>#REF!</v>
      </c>
      <c r="N31" s="16" t="e">
        <f>N32+N34</f>
        <v>#REF!</v>
      </c>
      <c r="O31" s="16" t="e">
        <f>O32+O34</f>
        <v>#REF!</v>
      </c>
      <c r="P31" s="16" t="e">
        <f>P32+P34</f>
        <v>#REF!</v>
      </c>
      <c r="Q31" s="16">
        <v>5955.6</v>
      </c>
      <c r="R31" s="16">
        <v>6178.5</v>
      </c>
    </row>
    <row r="32" spans="1:18" ht="30.75" customHeight="1">
      <c r="A32" s="52" t="s">
        <v>10</v>
      </c>
      <c r="B32" s="52"/>
      <c r="C32" s="52"/>
      <c r="D32" s="52"/>
      <c r="E32" s="52"/>
      <c r="F32" s="52"/>
      <c r="G32" s="52"/>
      <c r="H32" s="52"/>
      <c r="I32" s="14">
        <v>653</v>
      </c>
      <c r="J32" s="31">
        <v>5</v>
      </c>
      <c r="K32" s="31">
        <v>1</v>
      </c>
      <c r="L32" s="35">
        <v>4044.2</v>
      </c>
      <c r="M32" s="35" t="e">
        <f>#REF!+#REF!</f>
        <v>#REF!</v>
      </c>
      <c r="N32" s="35" t="e">
        <f>#REF!+#REF!</f>
        <v>#REF!</v>
      </c>
      <c r="O32" s="35" t="e">
        <f>#REF!+#REF!</f>
        <v>#REF!</v>
      </c>
      <c r="P32" s="35" t="e">
        <f>#REF!+#REF!</f>
        <v>#REF!</v>
      </c>
      <c r="Q32" s="35">
        <v>4196.6</v>
      </c>
      <c r="R32" s="35">
        <v>4364.5</v>
      </c>
    </row>
    <row r="33" spans="1:18" ht="19.5" customHeight="1">
      <c r="A33" s="53" t="s">
        <v>32</v>
      </c>
      <c r="B33" s="59"/>
      <c r="C33" s="59"/>
      <c r="D33" s="60"/>
      <c r="E33" s="36"/>
      <c r="F33" s="36"/>
      <c r="G33" s="36"/>
      <c r="H33" s="36"/>
      <c r="I33" s="14"/>
      <c r="J33" s="31">
        <v>5</v>
      </c>
      <c r="K33" s="31">
        <v>2</v>
      </c>
      <c r="L33" s="35">
        <v>2331</v>
      </c>
      <c r="M33" s="35"/>
      <c r="N33" s="35"/>
      <c r="O33" s="35"/>
      <c r="P33" s="35"/>
      <c r="Q33" s="35">
        <v>538.3</v>
      </c>
      <c r="R33" s="35">
        <v>538.3</v>
      </c>
    </row>
    <row r="34" spans="1:18" ht="19.5" customHeight="1">
      <c r="A34" s="52" t="s">
        <v>9</v>
      </c>
      <c r="B34" s="52"/>
      <c r="C34" s="52"/>
      <c r="D34" s="52"/>
      <c r="E34" s="52"/>
      <c r="F34" s="52"/>
      <c r="G34" s="52"/>
      <c r="H34" s="52"/>
      <c r="I34" s="13">
        <v>653</v>
      </c>
      <c r="J34" s="31">
        <v>5</v>
      </c>
      <c r="K34" s="31">
        <v>3</v>
      </c>
      <c r="L34" s="35">
        <v>2611.5</v>
      </c>
      <c r="M34" s="35" t="e">
        <f>#REF!</f>
        <v>#REF!</v>
      </c>
      <c r="N34" s="35" t="e">
        <f>#REF!</f>
        <v>#REF!</v>
      </c>
      <c r="O34" s="35" t="e">
        <f>#REF!</f>
        <v>#REF!</v>
      </c>
      <c r="P34" s="35" t="e">
        <f>#REF!</f>
        <v>#REF!</v>
      </c>
      <c r="Q34" s="35">
        <v>1220.7</v>
      </c>
      <c r="R34" s="35">
        <v>1275.7</v>
      </c>
    </row>
    <row r="35" spans="1:18" ht="19.5" customHeight="1">
      <c r="A35" s="49" t="s">
        <v>33</v>
      </c>
      <c r="B35" s="50"/>
      <c r="C35" s="50"/>
      <c r="D35" s="51"/>
      <c r="E35" s="36"/>
      <c r="F35" s="36"/>
      <c r="G35" s="36"/>
      <c r="H35" s="36"/>
      <c r="I35" s="13"/>
      <c r="J35" s="15">
        <v>6</v>
      </c>
      <c r="K35" s="15">
        <v>0</v>
      </c>
      <c r="L35" s="16">
        <v>0.3</v>
      </c>
      <c r="M35" s="16"/>
      <c r="N35" s="16"/>
      <c r="O35" s="16"/>
      <c r="P35" s="16"/>
      <c r="Q35" s="16">
        <v>0.3</v>
      </c>
      <c r="R35" s="16">
        <v>0.3</v>
      </c>
    </row>
    <row r="36" spans="1:18" ht="19.5" customHeight="1">
      <c r="A36" s="53" t="s">
        <v>34</v>
      </c>
      <c r="B36" s="59"/>
      <c r="C36" s="59"/>
      <c r="D36" s="60"/>
      <c r="E36" s="36"/>
      <c r="F36" s="36"/>
      <c r="G36" s="36"/>
      <c r="H36" s="36"/>
      <c r="I36" s="13"/>
      <c r="J36" s="31">
        <v>6</v>
      </c>
      <c r="K36" s="31">
        <v>5</v>
      </c>
      <c r="L36" s="35">
        <v>0.3</v>
      </c>
      <c r="M36" s="35"/>
      <c r="N36" s="35"/>
      <c r="O36" s="35"/>
      <c r="P36" s="35"/>
      <c r="Q36" s="35">
        <v>0.3</v>
      </c>
      <c r="R36" s="35">
        <v>0.3</v>
      </c>
    </row>
    <row r="37" spans="1:18" ht="20.25" customHeight="1">
      <c r="A37" s="56" t="s">
        <v>4</v>
      </c>
      <c r="B37" s="56"/>
      <c r="C37" s="56"/>
      <c r="D37" s="56"/>
      <c r="E37" s="56"/>
      <c r="F37" s="56"/>
      <c r="G37" s="56"/>
      <c r="H37" s="56"/>
      <c r="I37" s="13">
        <v>653</v>
      </c>
      <c r="J37" s="15">
        <v>8</v>
      </c>
      <c r="K37" s="15">
        <v>0</v>
      </c>
      <c r="L37" s="16">
        <f>L38+L39</f>
        <v>112414.9</v>
      </c>
      <c r="M37" s="16" t="e">
        <f>SUM(M38+M39)</f>
        <v>#REF!</v>
      </c>
      <c r="N37" s="16" t="e">
        <f>SUM(N38+N39)</f>
        <v>#REF!</v>
      </c>
      <c r="O37" s="16" t="e">
        <f>SUM(O38+O39)</f>
        <v>#REF!</v>
      </c>
      <c r="P37" s="16" t="e">
        <f>SUM(P38+P39)</f>
        <v>#REF!</v>
      </c>
      <c r="Q37" s="16">
        <v>9627</v>
      </c>
      <c r="R37" s="16">
        <v>10008.5</v>
      </c>
    </row>
    <row r="38" spans="1:18" ht="19.5" customHeight="1">
      <c r="A38" s="52" t="s">
        <v>8</v>
      </c>
      <c r="B38" s="52"/>
      <c r="C38" s="52"/>
      <c r="D38" s="52"/>
      <c r="E38" s="52"/>
      <c r="F38" s="52"/>
      <c r="G38" s="52"/>
      <c r="H38" s="52"/>
      <c r="I38" s="14">
        <v>653</v>
      </c>
      <c r="J38" s="31">
        <v>8</v>
      </c>
      <c r="K38" s="31">
        <v>1</v>
      </c>
      <c r="L38" s="35">
        <v>111978.4</v>
      </c>
      <c r="M38" s="35" t="e">
        <f>#REF!</f>
        <v>#REF!</v>
      </c>
      <c r="N38" s="35" t="e">
        <f>#REF!</f>
        <v>#REF!</v>
      </c>
      <c r="O38" s="35" t="e">
        <f>#REF!</f>
        <v>#REF!</v>
      </c>
      <c r="P38" s="35" t="e">
        <f>#REF!</f>
        <v>#REF!</v>
      </c>
      <c r="Q38" s="35">
        <v>9202.8</v>
      </c>
      <c r="R38" s="35">
        <v>9584.3</v>
      </c>
    </row>
    <row r="39" spans="1:18" ht="17.25" customHeight="1">
      <c r="A39" s="52" t="s">
        <v>7</v>
      </c>
      <c r="B39" s="52"/>
      <c r="C39" s="52"/>
      <c r="D39" s="52"/>
      <c r="E39" s="52"/>
      <c r="F39" s="52"/>
      <c r="G39" s="52"/>
      <c r="H39" s="52"/>
      <c r="I39" s="14">
        <v>653</v>
      </c>
      <c r="J39" s="31">
        <v>8</v>
      </c>
      <c r="K39" s="31">
        <v>2</v>
      </c>
      <c r="L39" s="35">
        <v>436.5</v>
      </c>
      <c r="M39" s="35" t="e">
        <f>#REF!</f>
        <v>#REF!</v>
      </c>
      <c r="N39" s="35" t="e">
        <f>#REF!</f>
        <v>#REF!</v>
      </c>
      <c r="O39" s="35" t="e">
        <f>#REF!</f>
        <v>#REF!</v>
      </c>
      <c r="P39" s="35" t="e">
        <f>#REF!</f>
        <v>#REF!</v>
      </c>
      <c r="Q39" s="35">
        <v>424.2</v>
      </c>
      <c r="R39" s="35">
        <v>424.2</v>
      </c>
    </row>
    <row r="40" spans="1:18" ht="0.75" customHeight="1">
      <c r="A40" s="56" t="s">
        <v>2</v>
      </c>
      <c r="B40" s="56"/>
      <c r="C40" s="56"/>
      <c r="D40" s="56"/>
      <c r="E40" s="56"/>
      <c r="F40" s="56"/>
      <c r="G40" s="56"/>
      <c r="H40" s="56"/>
      <c r="I40" s="13">
        <v>653</v>
      </c>
      <c r="J40" s="15">
        <v>10</v>
      </c>
      <c r="K40" s="15">
        <v>0</v>
      </c>
      <c r="L40" s="16">
        <f aca="true" t="shared" si="0" ref="L40:R40">L41</f>
        <v>0</v>
      </c>
      <c r="M40" s="16" t="e">
        <f t="shared" si="0"/>
        <v>#REF!</v>
      </c>
      <c r="N40" s="16" t="e">
        <f t="shared" si="0"/>
        <v>#REF!</v>
      </c>
      <c r="O40" s="16" t="e">
        <f t="shared" si="0"/>
        <v>#REF!</v>
      </c>
      <c r="P40" s="16" t="e">
        <f t="shared" si="0"/>
        <v>#REF!</v>
      </c>
      <c r="Q40" s="16">
        <f t="shared" si="0"/>
        <v>0</v>
      </c>
      <c r="R40" s="16">
        <f t="shared" si="0"/>
        <v>0</v>
      </c>
    </row>
    <row r="41" spans="1:18" ht="20.25" customHeight="1" hidden="1">
      <c r="A41" s="53" t="s">
        <v>3</v>
      </c>
      <c r="B41" s="59"/>
      <c r="C41" s="59"/>
      <c r="D41" s="59"/>
      <c r="E41" s="59"/>
      <c r="F41" s="59"/>
      <c r="G41" s="59"/>
      <c r="H41" s="60"/>
      <c r="I41" s="13">
        <v>653</v>
      </c>
      <c r="J41" s="31">
        <v>10</v>
      </c>
      <c r="K41" s="31">
        <v>1</v>
      </c>
      <c r="L41" s="35">
        <v>0</v>
      </c>
      <c r="M41" s="35" t="e">
        <f>#REF!</f>
        <v>#REF!</v>
      </c>
      <c r="N41" s="35" t="e">
        <f>#REF!</f>
        <v>#REF!</v>
      </c>
      <c r="O41" s="35" t="e">
        <f>#REF!</f>
        <v>#REF!</v>
      </c>
      <c r="P41" s="35" t="e">
        <f>#REF!</f>
        <v>#REF!</v>
      </c>
      <c r="Q41" s="35">
        <v>0</v>
      </c>
      <c r="R41" s="35">
        <v>0</v>
      </c>
    </row>
    <row r="42" spans="1:18" ht="26.25" customHeight="1">
      <c r="A42" s="56" t="s">
        <v>6</v>
      </c>
      <c r="B42" s="56"/>
      <c r="C42" s="56"/>
      <c r="D42" s="56"/>
      <c r="E42" s="56"/>
      <c r="F42" s="56"/>
      <c r="G42" s="56"/>
      <c r="H42" s="56"/>
      <c r="I42" s="13">
        <v>653</v>
      </c>
      <c r="J42" s="15">
        <v>11</v>
      </c>
      <c r="K42" s="15">
        <v>0</v>
      </c>
      <c r="L42" s="16">
        <f>L43</f>
        <v>343</v>
      </c>
      <c r="M42" s="16" t="e">
        <f>M43</f>
        <v>#REF!</v>
      </c>
      <c r="N42" s="16" t="e">
        <f>N43</f>
        <v>#REF!</v>
      </c>
      <c r="O42" s="16" t="e">
        <f>O43</f>
        <v>#REF!</v>
      </c>
      <c r="P42" s="16" t="e">
        <f>P43</f>
        <v>#REF!</v>
      </c>
      <c r="Q42" s="16">
        <v>243</v>
      </c>
      <c r="R42" s="16">
        <v>278</v>
      </c>
    </row>
    <row r="43" spans="1:18" s="9" customFormat="1" ht="21.75" customHeight="1">
      <c r="A43" s="52" t="s">
        <v>5</v>
      </c>
      <c r="B43" s="52"/>
      <c r="C43" s="52"/>
      <c r="D43" s="52"/>
      <c r="E43" s="52"/>
      <c r="F43" s="52"/>
      <c r="G43" s="52"/>
      <c r="H43" s="52"/>
      <c r="I43" s="13">
        <v>653</v>
      </c>
      <c r="J43" s="31">
        <v>11</v>
      </c>
      <c r="K43" s="31">
        <v>1</v>
      </c>
      <c r="L43" s="35">
        <v>343</v>
      </c>
      <c r="M43" s="35" t="e">
        <f>#REF!+#REF!+#REF!</f>
        <v>#REF!</v>
      </c>
      <c r="N43" s="35" t="e">
        <f>#REF!+#REF!+#REF!</f>
        <v>#REF!</v>
      </c>
      <c r="O43" s="35" t="e">
        <f>#REF!+#REF!+#REF!</f>
        <v>#REF!</v>
      </c>
      <c r="P43" s="35" t="e">
        <f>#REF!+#REF!+#REF!</f>
        <v>#REF!</v>
      </c>
      <c r="Q43" s="35">
        <v>243</v>
      </c>
      <c r="R43" s="35">
        <v>278</v>
      </c>
    </row>
    <row r="44" ht="15" customHeight="1"/>
    <row r="45" ht="15" customHeight="1"/>
    <row r="46" ht="15" customHeight="1"/>
    <row r="47" ht="15" customHeight="1"/>
    <row r="48" ht="15" customHeight="1"/>
    <row r="49" spans="1:18" ht="15">
      <c r="A49" s="6"/>
      <c r="B49" s="6"/>
      <c r="C49" s="6"/>
      <c r="D49" s="6"/>
      <c r="E49" s="6"/>
      <c r="F49" s="3"/>
      <c r="G49" s="3"/>
      <c r="H49" s="3"/>
      <c r="I49" s="3"/>
      <c r="J49" s="3"/>
      <c r="K49" s="3"/>
      <c r="L49" s="4"/>
      <c r="M49" s="4"/>
      <c r="N49" s="4"/>
      <c r="O49" s="7"/>
      <c r="P49" s="3" t="s">
        <v>19</v>
      </c>
      <c r="Q49" s="4"/>
      <c r="R49" s="4"/>
    </row>
  </sheetData>
  <sheetProtection/>
  <mergeCells count="41">
    <mergeCell ref="A43:H43"/>
    <mergeCell ref="A34:H34"/>
    <mergeCell ref="A37:H37"/>
    <mergeCell ref="A38:H38"/>
    <mergeCell ref="A39:H39"/>
    <mergeCell ref="A40:H40"/>
    <mergeCell ref="A42:H42"/>
    <mergeCell ref="A41:H41"/>
    <mergeCell ref="A36:D36"/>
    <mergeCell ref="A20:D20"/>
    <mergeCell ref="A21:H21"/>
    <mergeCell ref="A14:H14"/>
    <mergeCell ref="A15:H15"/>
    <mergeCell ref="A26:H26"/>
    <mergeCell ref="A32:H32"/>
    <mergeCell ref="A28:H28"/>
    <mergeCell ref="A31:H31"/>
    <mergeCell ref="A18:H18"/>
    <mergeCell ref="A33:D33"/>
    <mergeCell ref="A12:D12"/>
    <mergeCell ref="A29:D29"/>
    <mergeCell ref="A16:H16"/>
    <mergeCell ref="A17:H17"/>
    <mergeCell ref="A24:H24"/>
    <mergeCell ref="A25:H25"/>
    <mergeCell ref="A13:H13"/>
    <mergeCell ref="A35:D35"/>
    <mergeCell ref="A19:H19"/>
    <mergeCell ref="A30:D30"/>
    <mergeCell ref="A22:H22"/>
    <mergeCell ref="A23:H23"/>
    <mergeCell ref="A27:D27"/>
    <mergeCell ref="L1:R1"/>
    <mergeCell ref="L2:R2"/>
    <mergeCell ref="L3:R3"/>
    <mergeCell ref="A8:R9"/>
    <mergeCell ref="A11:G11"/>
    <mergeCell ref="L4:R4"/>
    <mergeCell ref="L5:R5"/>
    <mergeCell ref="L6:R6"/>
    <mergeCell ref="L7:R7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2019-11-01T05:02:18Z</cp:lastPrinted>
  <dcterms:created xsi:type="dcterms:W3CDTF">2010-11-01T11:35:27Z</dcterms:created>
  <dcterms:modified xsi:type="dcterms:W3CDTF">2020-02-05T03:41:53Z</dcterms:modified>
  <cp:category/>
  <cp:version/>
  <cp:contentType/>
  <cp:contentStatus/>
</cp:coreProperties>
</file>